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DRED\DRED-COMMUN\Pôle études doctorales\1 - Écoles doctorales\1- 2023 POLE DOCTORAL\ADMINISTRATION\PROCEDURES\SOUTENANCE - Procédure\"/>
    </mc:Choice>
  </mc:AlternateContent>
  <xr:revisionPtr revIDLastSave="0" documentId="8_{C90EF870-5DD0-470E-BD03-C0ED5245DA4D}" xr6:coauthVersionLast="36" xr6:coauthVersionMax="36" xr10:uidLastSave="{00000000-0000-0000-0000-000000000000}"/>
  <bookViews>
    <workbookView xWindow="0" yWindow="0" windowWidth="19200" windowHeight="6936" activeTab="2" xr2:uid="{EA46B1B3-3941-4E53-A6B6-88BD2C628D22}"/>
  </bookViews>
  <sheets>
    <sheet name="DOSSIER COMPLET" sheetId="1" r:id="rId1"/>
    <sheet name="Feuil1" sheetId="6" state="hidden" r:id="rId2"/>
    <sheet name="RETROPLANNING DOCTORANT" sheetId="3" r:id="rId3"/>
    <sheet name="RETROPLANING GESTIONNAIRES" sheetId="5" state="hidden" r:id="rId4"/>
    <sheet name="PRISE EN CHARGE FINANCIERE" sheetId="2" r:id="rId5"/>
  </sheets>
  <definedNames>
    <definedName name="Print_Area" localSheetId="0">'DOSSIER COMPLET'!$A$1:$C$332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11" i="2" l="1"/>
  <c r="B13" i="2" l="1"/>
  <c r="B12" i="2"/>
  <c r="B5" i="5" l="1"/>
  <c r="B6" i="5" s="1"/>
  <c r="B5" i="3"/>
  <c r="B10" i="3" l="1"/>
  <c r="B18" i="3"/>
  <c r="B20" i="5"/>
  <c r="B21" i="5" s="1"/>
  <c r="B22" i="5"/>
  <c r="B23" i="5" s="1"/>
  <c r="B24" i="5" s="1"/>
  <c r="B14" i="5"/>
  <c r="B17" i="5"/>
  <c r="B9" i="3"/>
  <c r="B8" i="5"/>
  <c r="B11" i="5"/>
  <c r="B12" i="5" s="1"/>
  <c r="B13" i="5" s="1"/>
  <c r="B25" i="5"/>
  <c r="B26" i="5" s="1"/>
  <c r="B10" i="5"/>
  <c r="B11" i="3"/>
  <c r="B8" i="3"/>
  <c r="B6" i="3"/>
  <c r="B7" i="3"/>
  <c r="B15" i="5" l="1"/>
  <c r="B16" i="5"/>
  <c r="B9" i="5"/>
  <c r="B7" i="5"/>
  <c r="B18" i="5"/>
  <c r="B19" i="5"/>
  <c r="B13" i="3"/>
  <c r="B12" i="3"/>
  <c r="B27" i="5"/>
  <c r="B30" i="5"/>
  <c r="B29" i="5" l="1"/>
  <c r="B28" i="5"/>
  <c r="A2" i="2"/>
  <c r="B8" i="2" l="1"/>
  <c r="C39" i="2" l="1"/>
  <c r="C38" i="2"/>
  <c r="C37" i="2"/>
  <c r="C36" i="2"/>
  <c r="C35" i="2"/>
  <c r="B36" i="2"/>
  <c r="B35" i="2"/>
  <c r="B37" i="2"/>
  <c r="B38" i="2"/>
  <c r="B39" i="2"/>
  <c r="C30" i="2"/>
  <c r="C29" i="2"/>
  <c r="B30" i="2"/>
  <c r="B29" i="2"/>
  <c r="B23" i="2" l="1"/>
  <c r="B22" i="2"/>
  <c r="B18" i="2"/>
  <c r="B17" i="2"/>
  <c r="B16" i="2"/>
  <c r="B10" i="2"/>
  <c r="B3" i="2"/>
  <c r="D2" i="2"/>
  <c r="C2" i="2"/>
</calcChain>
</file>

<file path=xl/sharedStrings.xml><?xml version="1.0" encoding="utf-8"?>
<sst xmlns="http://schemas.openxmlformats.org/spreadsheetml/2006/main" count="300" uniqueCount="175">
  <si>
    <t>Fiche de liaison en vue d’une soutenance de thèse</t>
  </si>
  <si>
    <t>Ce document est téléchargeable sur le site www.univ-lyon2.fr.</t>
  </si>
  <si>
    <t>1. État civil et coordonnées du/de la doctorant.e</t>
  </si>
  <si>
    <t>Civilité</t>
  </si>
  <si>
    <t>Nom</t>
  </si>
  <si>
    <t>Prénom</t>
  </si>
  <si>
    <t>Date et lieu de naissance</t>
  </si>
  <si>
    <t>Pays de naissance</t>
  </si>
  <si>
    <t>Nationalité</t>
  </si>
  <si>
    <t>Téléphone mobile</t>
  </si>
  <si>
    <t>Courriel</t>
  </si>
  <si>
    <t>2. Thèse</t>
  </si>
  <si>
    <t>Discipline du doctorat</t>
  </si>
  <si>
    <t xml:space="preserve">Intitulé exact </t>
  </si>
  <si>
    <t>Nom et numéro de la section CNU</t>
  </si>
  <si>
    <r>
      <t xml:space="preserve">Titre définitif </t>
    </r>
    <r>
      <rPr>
        <sz val="9"/>
        <color rgb="FFC00000"/>
        <rFont val="Trebuchet MS"/>
        <family val="2"/>
      </rPr>
      <t>(Identique à celui qui figure sur le manuscrit de la thèse)</t>
    </r>
  </si>
  <si>
    <t>3. Encadrement de la thèse</t>
  </si>
  <si>
    <t>Directeur/trice de thèse</t>
  </si>
  <si>
    <t>Laboratoire</t>
  </si>
  <si>
    <t>Ecole doctorale de rattachement</t>
  </si>
  <si>
    <t>4. Soutenance</t>
  </si>
  <si>
    <t>Date de soutenance</t>
  </si>
  <si>
    <t>Heure de soutenance</t>
  </si>
  <si>
    <t>Visioconférence demandée</t>
  </si>
  <si>
    <t>Confidentialité/huis clos demandés</t>
  </si>
  <si>
    <t>Site de soutenance (si préférence)</t>
  </si>
  <si>
    <t>Demande de réservation d’une salle pour moment convivial</t>
  </si>
  <si>
    <t>5. Composition du jury</t>
  </si>
  <si>
    <r>
      <t>1</t>
    </r>
    <r>
      <rPr>
        <b/>
        <vertAlign val="superscript"/>
        <sz val="10.5"/>
        <color rgb="FFC00000"/>
        <rFont val="Trebuchet MS"/>
        <family val="2"/>
      </rPr>
      <t>er.ère</t>
    </r>
    <r>
      <rPr>
        <b/>
        <sz val="10.5"/>
        <color rgb="FFC00000"/>
        <rFont val="Trebuchet MS"/>
        <family val="2"/>
      </rPr>
      <t xml:space="preserve"> rapporteur/trice</t>
    </r>
  </si>
  <si>
    <t>Statut (corps/grade)</t>
  </si>
  <si>
    <t>Établissement employeur</t>
  </si>
  <si>
    <t>Adresse professionnelle</t>
  </si>
  <si>
    <t>Adresse personnelle</t>
  </si>
  <si>
    <t>Téléphone</t>
  </si>
  <si>
    <r>
      <t>2</t>
    </r>
    <r>
      <rPr>
        <b/>
        <vertAlign val="superscript"/>
        <sz val="10.5"/>
        <color rgb="FFC00000"/>
        <rFont val="Trebuchet MS"/>
        <family val="2"/>
      </rPr>
      <t>ème</t>
    </r>
    <r>
      <rPr>
        <b/>
        <sz val="10.5"/>
        <color rgb="FFC00000"/>
        <rFont val="Trebuchet MS"/>
        <family val="2"/>
      </rPr>
      <t xml:space="preserve"> rapporteur/trice</t>
    </r>
  </si>
  <si>
    <t>Membre du jury n°1</t>
  </si>
  <si>
    <t>Membre du jury n°2</t>
  </si>
  <si>
    <t>Membre du jury n°3</t>
  </si>
  <si>
    <t>Membre du jury n°4</t>
  </si>
  <si>
    <t>Membre du jury n°5</t>
  </si>
  <si>
    <t>ACCORD POUR LA CONSTITUTION DU JURY ET LA DÉSIGNATION DES RAPPORTEUR/TRICES</t>
  </si>
  <si>
    <t>Directeur/trice de l’École Doctorale</t>
  </si>
  <si>
    <t>…………………………………………….</t>
  </si>
  <si>
    <t>Signature :</t>
  </si>
  <si>
    <t>5. Frais de déplacement</t>
  </si>
  <si>
    <t>Merci de désigner les deux membres du jury dont les frais de déplacement et de séjour seront pris en charge par l’établissement.</t>
  </si>
  <si>
    <t xml:space="preserve">ACCORD POUR LA LA SOUTENANCE </t>
  </si>
  <si>
    <t>(sous réserve de pré-rapports favorables et que la.le doctorant.e ait effectué toutes les démarches administratives)</t>
  </si>
  <si>
    <t>Directeur/trice de thèse </t>
  </si>
  <si>
    <t>…………………………………..</t>
  </si>
  <si>
    <t>Signature </t>
  </si>
  <si>
    <t>Directeur/trice de l’École doctorale</t>
  </si>
  <si>
    <t>AUTORISATION DE LA PRÉSIDENTE DE L'UNIVERSITÉ</t>
  </si>
  <si>
    <t>Lyon, le …………………….</t>
  </si>
  <si>
    <t>Pour la Présidente,</t>
  </si>
  <si>
    <t>La Vice-présidente chargée de la recherche</t>
  </si>
  <si>
    <t>et des écoles doctorales</t>
  </si>
  <si>
    <t xml:space="preserve">Isabelle von BUELTZINGSLOEWEN </t>
  </si>
  <si>
    <t>RÉGLEMENTATION</t>
  </si>
  <si>
    <t>La prise en charge maximum par personne (transport et séjour compris) par l’établissement est de :</t>
  </si>
  <si>
    <t xml:space="preserve">La Direction de la recherche transmettra par courriel aux personnes désignées les documents ci-dessous </t>
  </si>
  <si>
    <t>Fiche reçue le : //2023</t>
  </si>
  <si>
    <t xml:space="preserve">Numéro étudiant (si ancien étudiant Lyon 2) : </t>
  </si>
  <si>
    <t>___________________</t>
  </si>
  <si>
    <t xml:space="preserve">Année universitaire </t>
  </si>
  <si>
    <t xml:space="preserve">20____ / 20____    </t>
  </si>
  <si>
    <t>SOUTENANCE</t>
  </si>
  <si>
    <t>Titre du mail</t>
  </si>
  <si>
    <t>Corps du message</t>
  </si>
  <si>
    <t>Date de Soutenance:</t>
  </si>
  <si>
    <t>Thèse</t>
  </si>
  <si>
    <t>SOUTENANCE:</t>
  </si>
  <si>
    <t>ED</t>
  </si>
  <si>
    <t xml:space="preserve">CANDIDAT:  </t>
  </si>
  <si>
    <t>E-mail</t>
  </si>
  <si>
    <r>
      <t>Doctorat/</t>
    </r>
    <r>
      <rPr>
        <sz val="11"/>
        <color rgb="FFFF0000"/>
        <rFont val="Calibri"/>
        <family val="2"/>
        <scheme val="minor"/>
      </rPr>
      <t>HDR</t>
    </r>
  </si>
  <si>
    <r>
      <t xml:space="preserve">Thèse ou </t>
    </r>
    <r>
      <rPr>
        <b/>
        <sz val="11"/>
        <color rgb="FFFF0000"/>
        <rFont val="Calibri"/>
        <family val="2"/>
        <scheme val="minor"/>
      </rPr>
      <t>HDR</t>
    </r>
    <r>
      <rPr>
        <b/>
        <sz val="11"/>
        <color theme="1"/>
        <rFont val="Calibri"/>
        <family val="2"/>
        <scheme val="minor"/>
      </rPr>
      <t>:</t>
    </r>
  </si>
  <si>
    <r>
      <t xml:space="preserve">Laboratoire (doctorant ou </t>
    </r>
    <r>
      <rPr>
        <b/>
        <sz val="11"/>
        <color rgb="FFFF0000"/>
        <rFont val="Calibri"/>
        <family val="2"/>
        <scheme val="minor"/>
      </rPr>
      <t>garant</t>
    </r>
    <r>
      <rPr>
        <b/>
        <sz val="11"/>
        <color theme="1"/>
        <rFont val="Calibri"/>
        <family val="2"/>
        <scheme val="minor"/>
      </rPr>
      <t>)</t>
    </r>
  </si>
  <si>
    <r>
      <t>DIRECTEUR DE THESE (</t>
    </r>
    <r>
      <rPr>
        <b/>
        <sz val="14"/>
        <color rgb="FFFF0000"/>
        <rFont val="Calibri"/>
        <family val="2"/>
        <scheme val="minor"/>
      </rPr>
      <t>ou garant</t>
    </r>
    <r>
      <rPr>
        <b/>
        <sz val="14"/>
        <color theme="1"/>
        <rFont val="Calibri"/>
        <family val="2"/>
        <scheme val="minor"/>
      </rPr>
      <t>):</t>
    </r>
  </si>
  <si>
    <t>MEMBRES DU JURY PRIS EN CHARGE PAR LA DRED</t>
  </si>
  <si>
    <t>Personne 1</t>
  </si>
  <si>
    <t>email</t>
  </si>
  <si>
    <t>Personne 2</t>
  </si>
  <si>
    <t>Personne 3</t>
  </si>
  <si>
    <t>INFORMATIONS COMPLEMENTAIRES</t>
  </si>
  <si>
    <t>Jury</t>
  </si>
  <si>
    <t>MEMBRES DU JURY PRIS EN CHARGE PAR LE LABO</t>
  </si>
  <si>
    <t>Ceux-ci devront être retournés aux services financiers (dred.edfinances@univ-lyon2.fr)  et au secrétariat de l'Ecole Doctorale concernée impérativement trois semaines avant la date de soutenance accompagnés obligatoirement, pour les fonctionnaires ou assimilés extérieurs à l’Université Lumière Lyon 2, d'une attestation de non-paiement (ordre de mission sans frais) de leur organisme de rattachement.</t>
  </si>
  <si>
    <t>NOM</t>
  </si>
  <si>
    <r>
      <t xml:space="preserve">Dans le cas d’une demande d’autorisation de soutenance de thèse en </t>
    </r>
    <r>
      <rPr>
        <b/>
        <sz val="12"/>
        <color theme="1"/>
        <rFont val="Trebuchet MS"/>
        <family val="2"/>
      </rPr>
      <t xml:space="preserve">visio-conférence, </t>
    </r>
    <r>
      <rPr>
        <sz val="12"/>
        <color theme="1"/>
        <rFont val="Trebuchet MS"/>
        <family val="2"/>
      </rPr>
      <t>joindre le formulaire de demande à la présente fiche de liaison.</t>
    </r>
  </si>
  <si>
    <r>
      <t>I.</t>
    </r>
    <r>
      <rPr>
        <b/>
        <sz val="7"/>
        <color theme="1"/>
        <rFont val="Trebuchet MS"/>
        <family val="2"/>
      </rPr>
      <t xml:space="preserve">                   </t>
    </r>
    <r>
      <rPr>
        <b/>
        <sz val="14"/>
        <color theme="1"/>
        <rFont val="Trebuchet MS"/>
        <family val="2"/>
      </rPr>
      <t>FORMALITÉS AVANT SOUTENANCE</t>
    </r>
  </si>
  <si>
    <r>
      <t>-</t>
    </r>
    <r>
      <rPr>
        <sz val="7"/>
        <color theme="1"/>
        <rFont val="Trebuchet MS"/>
        <family val="2"/>
      </rPr>
      <t xml:space="preserve">       </t>
    </r>
    <r>
      <rPr>
        <sz val="12"/>
        <color theme="1"/>
        <rFont val="Trebuchet MS"/>
        <family val="2"/>
      </rPr>
      <t xml:space="preserve">être </t>
    </r>
    <r>
      <rPr>
        <b/>
        <sz val="12"/>
        <color theme="1"/>
        <rFont val="Trebuchet MS"/>
        <family val="2"/>
      </rPr>
      <t xml:space="preserve">obligatoirement </t>
    </r>
    <r>
      <rPr>
        <sz val="12"/>
        <color theme="1"/>
        <rFont val="Trebuchet MS"/>
        <family val="2"/>
      </rPr>
      <t>inscrit.e administrativement pour l’année universitaire en cours</t>
    </r>
  </si>
  <si>
    <r>
      <t>-</t>
    </r>
    <r>
      <rPr>
        <sz val="7"/>
        <color theme="1"/>
        <rFont val="Trebuchet MS"/>
        <family val="2"/>
      </rPr>
      <t xml:space="preserve">       </t>
    </r>
    <r>
      <rPr>
        <sz val="12"/>
        <color theme="1"/>
        <rFont val="Trebuchet MS"/>
        <family val="2"/>
      </rPr>
      <t xml:space="preserve">remettre au service </t>
    </r>
    <r>
      <rPr>
        <b/>
        <sz val="12"/>
        <color theme="1"/>
        <rFont val="Trebuchet MS"/>
        <family val="2"/>
      </rPr>
      <t>THELEC</t>
    </r>
    <r>
      <rPr>
        <sz val="12"/>
        <color theme="1"/>
        <rFont val="Trebuchet MS"/>
        <family val="2"/>
      </rPr>
      <t>, obligatoirement un mois avant la soutenance, la version électronique de la thèse sur le support numérique de son choix en contactant le : + 33 (0)4 78 69 77 40 à la bibliothèque Chevreul – Courriel : thelec@listes.univ-lyon2.fr  - web: theses.univ-lyon2.fr.</t>
    </r>
  </si>
  <si>
    <r>
      <t>II.</t>
    </r>
    <r>
      <rPr>
        <b/>
        <sz val="7"/>
        <color theme="1"/>
        <rFont val="Trebuchet MS"/>
        <family val="2"/>
      </rPr>
      <t xml:space="preserve">                </t>
    </r>
    <r>
      <rPr>
        <b/>
        <sz val="14"/>
        <color theme="1"/>
        <rFont val="Trebuchet MS"/>
        <family val="2"/>
      </rPr>
      <t>FRAIS DE DÉPLACEMENT</t>
    </r>
  </si>
  <si>
    <r>
      <t>-</t>
    </r>
    <r>
      <rPr>
        <sz val="7"/>
        <color theme="1"/>
        <rFont val="Trebuchet MS"/>
        <family val="2"/>
      </rPr>
      <t xml:space="preserve">       </t>
    </r>
    <r>
      <rPr>
        <b/>
        <sz val="12"/>
        <color theme="1"/>
        <rFont val="Trebuchet MS"/>
        <family val="2"/>
      </rPr>
      <t>2 personnes</t>
    </r>
    <r>
      <rPr>
        <sz val="12"/>
        <color theme="1"/>
        <rFont val="Trebuchet MS"/>
        <family val="2"/>
      </rPr>
      <t xml:space="preserve"> sont prises en charge par l’établissement dont une seule venant de l’étranger. Les autres sont prises en charge par l’unité de recherche.</t>
    </r>
  </si>
  <si>
    <r>
      <t xml:space="preserve">• </t>
    </r>
    <r>
      <rPr>
        <b/>
        <sz val="12"/>
        <color theme="1"/>
        <rFont val="Trebuchet MS"/>
        <family val="2"/>
      </rPr>
      <t>320 € pour la France</t>
    </r>
    <r>
      <rPr>
        <sz val="12"/>
        <color theme="1"/>
        <rFont val="Trebuchet MS"/>
        <family val="2"/>
      </rPr>
      <t xml:space="preserve"> (repas, nuitée et transport compris)</t>
    </r>
  </si>
  <si>
    <r>
      <t xml:space="preserve">• </t>
    </r>
    <r>
      <rPr>
        <b/>
        <sz val="12"/>
        <color theme="1"/>
        <rFont val="Trebuchet MS"/>
        <family val="2"/>
      </rPr>
      <t>670 € pour l’étranger</t>
    </r>
    <r>
      <rPr>
        <sz val="12"/>
        <color theme="1"/>
        <rFont val="Trebuchet MS"/>
        <family val="2"/>
      </rPr>
      <t xml:space="preserve"> (repas, nuitée et transport compris) </t>
    </r>
  </si>
  <si>
    <r>
      <t xml:space="preserve">Les billets (avion, train) ainsi que les nuitées seront réservés obligatoirement par la Direction de la recherche dans la limite des forfaits indiqués ci-dessus. Les autres dépenses seront remboursées, dans la limite des seuils ci-dessus, sur présentation des factures de repas (15,25 € l’unité) ou des billets </t>
    </r>
    <r>
      <rPr>
        <b/>
        <sz val="12"/>
        <color theme="1"/>
        <rFont val="Trebuchet MS"/>
        <family val="2"/>
      </rPr>
      <t>originaux.</t>
    </r>
  </si>
  <si>
    <r>
      <t>·</t>
    </r>
    <r>
      <rPr>
        <sz val="7"/>
        <color theme="1"/>
        <rFont val="Trebuchet MS"/>
        <family val="2"/>
      </rPr>
      <t xml:space="preserve">       </t>
    </r>
    <r>
      <rPr>
        <sz val="12"/>
        <color theme="1"/>
        <rFont val="Trebuchet MS"/>
        <family val="2"/>
      </rPr>
      <t xml:space="preserve">Une fiche de demande de création de missionnaire </t>
    </r>
  </si>
  <si>
    <r>
      <t>·</t>
    </r>
    <r>
      <rPr>
        <sz val="7"/>
        <color theme="1"/>
        <rFont val="Trebuchet MS"/>
        <family val="2"/>
      </rPr>
      <t xml:space="preserve">       </t>
    </r>
    <r>
      <rPr>
        <sz val="12"/>
        <color theme="1"/>
        <rFont val="Trebuchet MS"/>
        <family val="2"/>
      </rPr>
      <t>Une fiche de souhaits précisant les détails du déplacement</t>
    </r>
  </si>
  <si>
    <r>
      <t xml:space="preserve">A remettre au secrétariat des Écoles doctorales, 14, Quai Claude BERNARD, au moins </t>
    </r>
    <r>
      <rPr>
        <b/>
        <sz val="12"/>
        <color rgb="FFFF0000"/>
        <rFont val="Trebuchet MS"/>
        <family val="2"/>
      </rPr>
      <t>dix semaines</t>
    </r>
    <r>
      <rPr>
        <sz val="12"/>
        <color theme="1"/>
        <rFont val="Trebuchet MS"/>
        <family val="2"/>
      </rPr>
      <t xml:space="preserve"> avant la date prévue de soutenance, revêtue </t>
    </r>
    <r>
      <rPr>
        <b/>
        <sz val="12"/>
        <color theme="1"/>
        <rFont val="Trebuchet MS"/>
        <family val="2"/>
      </rPr>
      <t>de la signature du/des Directeur /trices de thèse</t>
    </r>
    <r>
      <rPr>
        <sz val="12"/>
        <color theme="1"/>
        <rFont val="Trebuchet MS"/>
        <family val="2"/>
      </rPr>
      <t>.</t>
    </r>
  </si>
  <si>
    <t>Adresse mail</t>
  </si>
  <si>
    <r>
      <t>Dans le cas d’une demande de soutenance de thèse</t>
    </r>
    <r>
      <rPr>
        <b/>
        <i/>
        <sz val="10"/>
        <color theme="1"/>
        <rFont val="Trebuchet MS"/>
        <family val="2"/>
      </rPr>
      <t xml:space="preserve"> à huis clos ou de confidentialité</t>
    </r>
    <r>
      <rPr>
        <i/>
        <sz val="10"/>
        <color theme="1"/>
        <rFont val="Trebuchet MS"/>
        <family val="2"/>
      </rPr>
      <t xml:space="preserve"> de la thèse, les formulaires téléchargeables sur le site devront être transmis </t>
    </r>
    <r>
      <rPr>
        <b/>
        <i/>
        <sz val="10"/>
        <color rgb="FFFF0000"/>
        <rFont val="Trebuchet MS"/>
        <family val="2"/>
      </rPr>
      <t>six mois</t>
    </r>
    <r>
      <rPr>
        <i/>
        <sz val="10"/>
        <color theme="1"/>
        <rFont val="Trebuchet MS"/>
        <family val="2"/>
      </rPr>
      <t xml:space="preserve"> avant la date de soutenance</t>
    </r>
  </si>
  <si>
    <t>Participe au jury ?</t>
  </si>
  <si>
    <t>Merci de désigner les  membres du jury dont les frais de déplacement et de séjour seront pris en charge par le laboratoire</t>
  </si>
  <si>
    <t>Personne 4</t>
  </si>
  <si>
    <t>Personne 5</t>
  </si>
  <si>
    <t>Adresse</t>
  </si>
  <si>
    <t xml:space="preserve">Co-directeur/trice de thèse (si nécessaire) </t>
  </si>
  <si>
    <t>UR de rattachement</t>
  </si>
  <si>
    <t>NOM Prénom</t>
  </si>
  <si>
    <t xml:space="preserve">Les dossiers incomplets ou transmis hors délais ne pourront pas être traités, </t>
  </si>
  <si>
    <t>toutes les pièces demandées devant être transmises simultanément.</t>
  </si>
  <si>
    <t>Nom Prénom</t>
  </si>
  <si>
    <t>Votre date de soutenance</t>
  </si>
  <si>
    <t>Deadline</t>
  </si>
  <si>
    <t>Ce rétroplanning ne tient pas compte des dates de fermeture de l'Université</t>
  </si>
  <si>
    <t>Les dates sont indicatives</t>
  </si>
  <si>
    <t>Actions du doctorant/directeur de thèse</t>
  </si>
  <si>
    <t>Actions des gestionnaires d'ED</t>
  </si>
  <si>
    <r>
      <t xml:space="preserve">Envoi de la fiche de liaison aux gestionnaires de votre ED par le directeur de thèse. </t>
    </r>
    <r>
      <rPr>
        <i/>
        <sz val="11"/>
        <color rgb="FFFF0000"/>
        <rFont val="Trebuchet MS"/>
        <family val="2"/>
      </rPr>
      <t>Directeur de Thèse</t>
    </r>
  </si>
  <si>
    <r>
      <t xml:space="preserve">Envoi du manuscrit de thèse aux rapporteurs. </t>
    </r>
    <r>
      <rPr>
        <i/>
        <sz val="11"/>
        <color rgb="FFFF0000"/>
        <rFont val="Trebuchet MS"/>
        <family val="2"/>
      </rPr>
      <t>Doctorant</t>
    </r>
  </si>
  <si>
    <t>Réservation de la salle, équipée  si besoin de la visio - et envoi du formulaire à signer au DT (le cas échéant)</t>
  </si>
  <si>
    <r>
      <t xml:space="preserve">Dépôt électronique de la thèse auprès de la BU </t>
    </r>
    <r>
      <rPr>
        <i/>
        <sz val="11"/>
        <color rgb="FFFF0000"/>
        <rFont val="Trebuchet MS"/>
        <family val="2"/>
      </rPr>
      <t>Doctorant</t>
    </r>
  </si>
  <si>
    <t>Envoi des lettres de demande de pré-rapport</t>
  </si>
  <si>
    <r>
      <t xml:space="preserve">Réception de l'avis de soutenance  accompagné des pré-rapports </t>
    </r>
    <r>
      <rPr>
        <i/>
        <sz val="11"/>
        <color rgb="FFFF0000"/>
        <rFont val="Trebuchet MS"/>
        <family val="2"/>
      </rPr>
      <t>Doctorant et Directeur de thèse</t>
    </r>
  </si>
  <si>
    <r>
      <t xml:space="preserve">Envoi de l'accord du </t>
    </r>
    <r>
      <rPr>
        <i/>
        <sz val="11"/>
        <color rgb="FFFF0000"/>
        <rFont val="Trebuchet MS"/>
        <family val="2"/>
      </rPr>
      <t xml:space="preserve">Directeur de Thèse </t>
    </r>
    <r>
      <rPr>
        <sz val="11"/>
        <color theme="1"/>
        <rFont val="Trebuchet MS"/>
        <family val="2"/>
      </rPr>
      <t xml:space="preserve">aux gestionnaires de l'ED (par mail) </t>
    </r>
  </si>
  <si>
    <t>Diffusion de l'avis de soutenance:
-  adresse générique des ED</t>
  </si>
  <si>
    <t>Signature du PV de soutenance et de l'avis de reproduction et dépôt des documents signés par l'ensemble du jury à la DRED Lyon 2 (ou dépôt dans la BAL dédiée)</t>
  </si>
  <si>
    <t>Envoi du rapport final Président du jury (ou Directeur de thèse) avec le cas échéant la délégation de signature</t>
  </si>
  <si>
    <t>Réception du rapport final Président du jury (ou Directeur de thèse) avec le cas échéant la délégation de signature</t>
  </si>
  <si>
    <r>
      <t xml:space="preserve">Dépôt de la thèse corrigée auprès de la BU </t>
    </r>
    <r>
      <rPr>
        <i/>
        <sz val="11"/>
        <color rgb="FFFF0000"/>
        <rFont val="Trebuchet MS"/>
        <family val="2"/>
      </rPr>
      <t>Doctorant</t>
    </r>
  </si>
  <si>
    <t>Réception de l'attestation de dépôt de thèse corrigé</t>
  </si>
  <si>
    <r>
      <t xml:space="preserve">Envoi de la fiche de liaison aux gestionnaires de votre ED par le directeur de thèse. </t>
    </r>
    <r>
      <rPr>
        <i/>
        <sz val="12"/>
        <color rgb="FFFF0000"/>
        <rFont val="Trebuchet MS"/>
        <family val="2"/>
      </rPr>
      <t>Directeur de Thèse</t>
    </r>
  </si>
  <si>
    <r>
      <t xml:space="preserve">Envoi du manuscrit de thèse aux rapporteurs. </t>
    </r>
    <r>
      <rPr>
        <i/>
        <sz val="12"/>
        <color rgb="FFFF0000"/>
        <rFont val="Trebuchet MS"/>
        <family val="2"/>
      </rPr>
      <t>Doctorant</t>
    </r>
  </si>
  <si>
    <r>
      <t xml:space="preserve">Dépôt électronique de la thèse auprès de la BU </t>
    </r>
    <r>
      <rPr>
        <i/>
        <sz val="12"/>
        <color rgb="FFFF0000"/>
        <rFont val="Trebuchet MS"/>
        <family val="2"/>
      </rPr>
      <t>Doctorant</t>
    </r>
  </si>
  <si>
    <r>
      <t xml:space="preserve">Réception de l'avis de soutenance  accompagné des pré-rapports </t>
    </r>
    <r>
      <rPr>
        <i/>
        <sz val="12"/>
        <color rgb="FFFF0000"/>
        <rFont val="Trebuchet MS"/>
        <family val="2"/>
      </rPr>
      <t>Doctorant et Directeur de thèse</t>
    </r>
  </si>
  <si>
    <r>
      <t xml:space="preserve">Dépôt de la thèse corrigée auprès de la BU </t>
    </r>
    <r>
      <rPr>
        <i/>
        <sz val="12"/>
        <color rgb="FFFF0000"/>
        <rFont val="Trebuchet MS"/>
        <family val="2"/>
      </rPr>
      <t>Doctorant</t>
    </r>
  </si>
  <si>
    <r>
      <t xml:space="preserve">Le cas échéant: envoi de la demande officielle de dérogation pour une soutenance à huis clos et/ou un manuscrit de thèse confidentiel (lien à ajouter) </t>
    </r>
    <r>
      <rPr>
        <i/>
        <sz val="12"/>
        <color rgb="FFFF0000"/>
        <rFont val="Trebuchet MS"/>
        <family val="2"/>
      </rPr>
      <t>Directeur de Thèse</t>
    </r>
  </si>
  <si>
    <r>
      <t xml:space="preserve">Retour des rapports des rapporteurs </t>
    </r>
    <r>
      <rPr>
        <b/>
        <sz val="12"/>
        <color theme="1"/>
        <rFont val="Trebuchet MS"/>
        <family val="2"/>
      </rPr>
      <t>signés avec avis</t>
    </r>
  </si>
  <si>
    <r>
      <t xml:space="preserve">Envoi de l'accord du </t>
    </r>
    <r>
      <rPr>
        <i/>
        <sz val="12"/>
        <color rgb="FFFF0000"/>
        <rFont val="Trebuchet MS"/>
        <family val="2"/>
      </rPr>
      <t xml:space="preserve">Directeur de Thèse </t>
    </r>
    <r>
      <rPr>
        <sz val="12"/>
        <color theme="1"/>
        <rFont val="Trebuchet MS"/>
        <family val="2"/>
      </rPr>
      <t xml:space="preserve">aux gestionnaires de l'ED (par mail) </t>
    </r>
  </si>
  <si>
    <r>
      <t xml:space="preserve">Edition de l'attestation de réussite possible </t>
    </r>
    <r>
      <rPr>
        <b/>
        <u/>
        <sz val="12"/>
        <color theme="1"/>
        <rFont val="Trebuchet MS"/>
        <family val="2"/>
      </rPr>
      <t>si pas de corrections</t>
    </r>
    <r>
      <rPr>
        <sz val="12"/>
        <color theme="1"/>
        <rFont val="Trebuchet MS"/>
        <family val="2"/>
      </rPr>
      <t xml:space="preserve">; </t>
    </r>
  </si>
  <si>
    <t>Date de la soutenance</t>
  </si>
  <si>
    <t xml:space="preserve">      </t>
  </si>
  <si>
    <t>Attention:</t>
  </si>
  <si>
    <r>
      <t xml:space="preserve">Le cas échéant: envoi de la demande officielle de dérogation pour une </t>
    </r>
    <r>
      <rPr>
        <b/>
        <i/>
        <sz val="11"/>
        <rFont val="Trebuchet MS"/>
        <family val="2"/>
      </rPr>
      <t xml:space="preserve">soutenance à huis clos et/ou un manuscrit de thèse confidentiel </t>
    </r>
    <r>
      <rPr>
        <sz val="11"/>
        <color theme="1"/>
        <rFont val="Trebuchet MS"/>
        <family val="2"/>
      </rPr>
      <t xml:space="preserve"> </t>
    </r>
    <r>
      <rPr>
        <i/>
        <sz val="11"/>
        <color rgb="FFFF0000"/>
        <rFont val="Trebuchet MS"/>
        <family val="2"/>
      </rPr>
      <t>Directeur de Thèse</t>
    </r>
  </si>
  <si>
    <t>Lien de téléchargement des documents</t>
  </si>
  <si>
    <t>Date ok</t>
  </si>
  <si>
    <t>Envoi d'un mail de relance de demande de pré-rapport</t>
  </si>
  <si>
    <t xml:space="preserve">Emission de l'Avis de Soutenance, vérification des informations et harmonisation de la présentation. 
</t>
  </si>
  <si>
    <t>Editer la fiche de liaison en PDF et Envoi au Directeur d'ED pour validation de la composition du jury</t>
  </si>
  <si>
    <t>Communication de la Fiche de liaison PDF à la  VP Recherche pour accord soutenance</t>
  </si>
  <si>
    <t>Réception de la fiche de liaison, enregistrement dans le tableau des soutenances: U:\DRED\DRED-COMMUN\Pôle études doctorales\1 - Écoles doctorales\2023 POLE DOCTORAL\SUIVI DES SOUTENANCES ET DES DIPLOMES</t>
  </si>
  <si>
    <t>Date</t>
  </si>
  <si>
    <t>Mise en place de la prise en charge financière dès la validation du jury ok. Communication aux SF. Date de l'envoi du mail</t>
  </si>
  <si>
    <t>Saisir le ticket GLPI spécifique soutenance 
https://assistance.univ-lyon2.fr/marketplace/formcreator/front/formdisplay.php?id=119</t>
  </si>
  <si>
    <t>Enregistrement de la fiche de liaison dans le dossier du doctorant</t>
  </si>
  <si>
    <t>Réception de l'attestation de dépôt de thèse</t>
  </si>
  <si>
    <t>Saisie du titre définitif, sur APOGEE et SIGED</t>
  </si>
  <si>
    <t>Enregistrement de l'attestation dans le dossier du doctorant</t>
  </si>
  <si>
    <t>Communication au Dir. ED des pré-rapports et de la fiche de liaison PDF pour signature</t>
  </si>
  <si>
    <r>
      <t xml:space="preserve">Envoi au </t>
    </r>
    <r>
      <rPr>
        <b/>
        <sz val="12"/>
        <color theme="1"/>
        <rFont val="Trebuchet MS"/>
        <family val="2"/>
      </rPr>
      <t>doctorant</t>
    </r>
    <r>
      <rPr>
        <sz val="12"/>
        <color theme="1"/>
        <rFont val="Trebuchet MS"/>
        <family val="2"/>
      </rPr>
      <t xml:space="preserve"> et au </t>
    </r>
    <r>
      <rPr>
        <b/>
        <sz val="12"/>
        <color theme="1"/>
        <rFont val="Trebuchet MS"/>
        <family val="2"/>
      </rPr>
      <t>directeur de thèse</t>
    </r>
    <r>
      <rPr>
        <sz val="12"/>
        <color theme="1"/>
        <rFont val="Trebuchet MS"/>
        <family val="2"/>
      </rPr>
      <t xml:space="preserve"> de:
- Avis de soutenance
- Pré-rapports
- mémo technique (retour ticket GLPI) - à vérifier
- texte du serment et notice explicative</t>
    </r>
  </si>
  <si>
    <r>
      <t xml:space="preserve">Envoi d'un mail type à chacun des </t>
    </r>
    <r>
      <rPr>
        <b/>
        <sz val="12"/>
        <color theme="1"/>
        <rFont val="Trebuchet MS"/>
        <family val="2"/>
      </rPr>
      <t xml:space="preserve">membres du jury </t>
    </r>
    <r>
      <rPr>
        <sz val="12"/>
        <color theme="1"/>
        <rFont val="Trebuchet MS"/>
        <family val="2"/>
      </rPr>
      <t>+ directeur de thèse (en cc) et co-directeur le cas échéant(en cc) avec
- l'avis de soutenance, 
- les prérapports
- Délégation de signature si visio</t>
    </r>
  </si>
  <si>
    <r>
      <t xml:space="preserve">Envoi d'un mail type au </t>
    </r>
    <r>
      <rPr>
        <b/>
        <sz val="12"/>
        <color theme="1"/>
        <rFont val="Trebuchet MS"/>
        <family val="2"/>
      </rPr>
      <t>directeur</t>
    </r>
    <r>
      <rPr>
        <sz val="12"/>
        <color theme="1"/>
        <rFont val="Trebuchet MS"/>
        <family val="2"/>
      </rPr>
      <t xml:space="preserve"> et </t>
    </r>
    <r>
      <rPr>
        <b/>
        <sz val="12"/>
        <color theme="1"/>
        <rFont val="Trebuchet MS"/>
        <family val="2"/>
      </rPr>
      <t>co-directeur de thèse</t>
    </r>
    <r>
      <rPr>
        <sz val="12"/>
        <color theme="1"/>
        <rFont val="Trebuchet MS"/>
        <family val="2"/>
      </rPr>
      <t xml:space="preserve"> (le cas échéant) 
- le PV de soutenance 
- L'avis de reproduction
- Le rapport de soutenance</t>
    </r>
  </si>
  <si>
    <t>Réception du PV de soutenance signé et de l'avis de repro.
- enregistrement sous SIGED</t>
  </si>
  <si>
    <t>Déclaration sous APOGEE</t>
  </si>
  <si>
    <t>Déclaration STEP - à vérifier</t>
  </si>
  <si>
    <t>X</t>
  </si>
  <si>
    <t xml:space="preserve">Lieu de soutenance: </t>
  </si>
  <si>
    <t>Sites de Soutenance</t>
  </si>
  <si>
    <t>Campus Porte des Alpes, Bron</t>
  </si>
  <si>
    <t>Autre site, préciser</t>
  </si>
  <si>
    <t>Campus Berge du Rhône, Lyon 7°</t>
  </si>
  <si>
    <t>Adresse si autre site:</t>
  </si>
  <si>
    <t>Horaire de la soutenance: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</si>
</sst>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Trebuchet MS"/>
      <family val="2"/>
    </font>
    <font>
      <sz val="10.5"/>
      <color theme="1"/>
      <name val="Trebuchet MS"/>
      <family val="2"/>
    </font>
    <font>
      <b/>
      <sz val="11"/>
      <color rgb="FFC00000"/>
      <name val="Trebuchet MS"/>
      <family val="2"/>
    </font>
    <font>
      <b/>
      <sz val="12"/>
      <color rgb="FF0070C0"/>
      <name val="Trebuchet MS"/>
      <family val="2"/>
    </font>
    <font>
      <b/>
      <sz val="10.5"/>
      <color rgb="FFC00000"/>
      <name val="Trebuchet MS"/>
      <family val="2"/>
    </font>
    <font>
      <sz val="9"/>
      <color rgb="FFC00000"/>
      <name val="Trebuchet MS"/>
      <family val="2"/>
    </font>
    <font>
      <b/>
      <vertAlign val="superscript"/>
      <sz val="10.5"/>
      <color rgb="FFC00000"/>
      <name val="Trebuchet MS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FF0000"/>
      <name val="Trebuchet MS"/>
      <family val="2"/>
    </font>
    <font>
      <b/>
      <sz val="12"/>
      <color theme="1"/>
      <name val="Trebuchet MS"/>
      <family val="2"/>
    </font>
    <font>
      <u/>
      <sz val="11"/>
      <color theme="10"/>
      <name val="Trebuchet MS"/>
      <family val="2"/>
    </font>
    <font>
      <sz val="8"/>
      <color theme="1"/>
      <name val="Trebuchet MS"/>
      <family val="2"/>
    </font>
    <font>
      <b/>
      <sz val="12"/>
      <color rgb="FFED7D31"/>
      <name val="Trebuchet MS"/>
      <family val="2"/>
    </font>
    <font>
      <sz val="6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5"/>
      <color theme="1"/>
      <name val="Trebuchet MS"/>
      <family val="2"/>
    </font>
    <font>
      <b/>
      <sz val="18"/>
      <color theme="1"/>
      <name val="Trebuchet MS"/>
      <family val="2"/>
    </font>
    <font>
      <b/>
      <sz val="18"/>
      <color rgb="FFED7D31"/>
      <name val="Trebuchet MS"/>
      <family val="2"/>
    </font>
    <font>
      <b/>
      <sz val="14"/>
      <color theme="1"/>
      <name val="Trebuchet MS"/>
      <family val="2"/>
    </font>
    <font>
      <b/>
      <sz val="7"/>
      <color theme="1"/>
      <name val="Trebuchet MS"/>
      <family val="2"/>
    </font>
    <font>
      <sz val="7"/>
      <color theme="1"/>
      <name val="Trebuchet MS"/>
      <family val="2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sz val="10.5"/>
      <color theme="1"/>
      <name val="Trebuchet MS"/>
      <family val="2"/>
      <charset val="2"/>
    </font>
    <font>
      <sz val="11"/>
      <color theme="1"/>
      <name val="Trebuchet MS"/>
      <family val="2"/>
      <charset val="2"/>
    </font>
    <font>
      <b/>
      <i/>
      <sz val="10"/>
      <color theme="1"/>
      <name val="Trebuchet MS"/>
      <family val="2"/>
    </font>
    <font>
      <b/>
      <i/>
      <sz val="10"/>
      <color rgb="FFFF0000"/>
      <name val="Trebuchet MS"/>
      <family val="2"/>
    </font>
    <font>
      <i/>
      <sz val="10"/>
      <color theme="1"/>
      <name val="Calibri"/>
      <family val="2"/>
      <scheme val="minor"/>
    </font>
    <font>
      <i/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10"/>
      <color rgb="FFFF0000"/>
      <name val="Trebuchet MS"/>
      <family val="2"/>
    </font>
    <font>
      <sz val="14"/>
      <color theme="1"/>
      <name val="Trebuchet MS"/>
      <family val="2"/>
    </font>
    <font>
      <i/>
      <sz val="12"/>
      <color rgb="FFFF0000"/>
      <name val="Trebuchet MS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Trebuchet MS"/>
      <family val="2"/>
    </font>
    <font>
      <b/>
      <sz val="14"/>
      <color rgb="FFFF0000"/>
      <name val="Trebuchet MS"/>
      <family val="2"/>
    </font>
    <font>
      <sz val="8"/>
      <color rgb="FF000000"/>
      <name val="Segoe UI"/>
      <family val="2"/>
    </font>
    <font>
      <b/>
      <i/>
      <sz val="11"/>
      <name val="Trebuchet MS"/>
      <family val="2"/>
    </font>
    <font>
      <i/>
      <sz val="12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11" fillId="2" borderId="0" xfId="0" applyFont="1" applyFill="1" applyBorder="1"/>
    <xf numFmtId="0" fontId="2" fillId="0" borderId="0" xfId="0" applyFont="1" applyBorder="1"/>
    <xf numFmtId="0" fontId="2" fillId="0" borderId="0" xfId="0" applyFont="1"/>
    <xf numFmtId="0" fontId="1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left" vertical="center" indent="4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7"/>
    </xf>
    <xf numFmtId="0" fontId="30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indent="7"/>
    </xf>
    <xf numFmtId="0" fontId="31" fillId="0" borderId="0" xfId="0" applyFont="1" applyAlignment="1">
      <alignment horizontal="left" vertical="center" indent="7"/>
    </xf>
    <xf numFmtId="0" fontId="22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4"/>
    </xf>
    <xf numFmtId="0" fontId="17" fillId="0" borderId="0" xfId="0" applyFont="1" applyAlignment="1">
      <alignment horizontal="justify" vertical="center"/>
    </xf>
    <xf numFmtId="0" fontId="14" fillId="0" borderId="0" xfId="0" applyFont="1" applyAlignment="1"/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justify" vertical="center" wrapText="1"/>
    </xf>
    <xf numFmtId="0" fontId="33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4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33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14" fillId="0" borderId="16" xfId="0" applyFont="1" applyBorder="1"/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7" fillId="0" borderId="0" xfId="0" applyFont="1"/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/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4" fillId="0" borderId="0" xfId="0" applyFont="1" applyProtection="1">
      <protection locked="0"/>
    </xf>
    <xf numFmtId="0" fontId="14" fillId="0" borderId="2" xfId="0" applyFont="1" applyBorder="1" applyProtection="1">
      <protection locked="0"/>
    </xf>
    <xf numFmtId="0" fontId="7" fillId="0" borderId="0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Protection="1"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10" fillId="0" borderId="31" xfId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14" fillId="0" borderId="0" xfId="0" applyFont="1" applyFill="1"/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0" fontId="10" fillId="0" borderId="28" xfId="1" applyBorder="1" applyAlignment="1" applyProtection="1">
      <alignment horizontal="left" vertical="center"/>
      <protection locked="0"/>
    </xf>
    <xf numFmtId="0" fontId="18" fillId="0" borderId="29" xfId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2" fillId="0" borderId="1" xfId="0" applyFont="1" applyFill="1" applyBorder="1" applyAlignment="1" applyProtection="1">
      <alignment vertical="top" wrapText="1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18" fillId="0" borderId="20" xfId="1" applyFont="1" applyBorder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4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Protection="1"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justify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Protection="1"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wrapText="1"/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14" fontId="42" fillId="0" borderId="0" xfId="0" applyNumberFormat="1" applyFont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14" fontId="40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33" fillId="0" borderId="4" xfId="0" applyFont="1" applyBorder="1" applyAlignment="1" applyProtection="1"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4" fontId="40" fillId="4" borderId="0" xfId="0" applyNumberFormat="1" applyFont="1" applyFill="1" applyAlignment="1">
      <alignment horizontal="center" vertical="center"/>
    </xf>
    <xf numFmtId="14" fontId="44" fillId="4" borderId="0" xfId="0" applyNumberFormat="1" applyFont="1" applyFill="1" applyAlignment="1">
      <alignment horizontal="center" vertical="center"/>
    </xf>
    <xf numFmtId="0" fontId="10" fillId="0" borderId="0" xfId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14" fontId="15" fillId="5" borderId="0" xfId="0" applyNumberFormat="1" applyFont="1" applyFill="1" applyAlignment="1">
      <alignment horizontal="center" vertical="center"/>
    </xf>
    <xf numFmtId="14" fontId="15" fillId="6" borderId="0" xfId="0" applyNumberFormat="1" applyFont="1" applyFill="1" applyAlignment="1">
      <alignment horizontal="center" vertical="center"/>
    </xf>
    <xf numFmtId="14" fontId="15" fillId="7" borderId="0" xfId="0" applyNumberFormat="1" applyFont="1" applyFill="1" applyAlignment="1">
      <alignment horizontal="center" vertical="center"/>
    </xf>
    <xf numFmtId="14" fontId="15" fillId="9" borderId="0" xfId="0" applyNumberFormat="1" applyFont="1" applyFill="1" applyAlignment="1">
      <alignment horizontal="center" vertical="center"/>
    </xf>
    <xf numFmtId="14" fontId="15" fillId="10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14" fontId="47" fillId="0" borderId="0" xfId="0" applyNumberFormat="1" applyFont="1" applyAlignment="1">
      <alignment horizontal="center" vertical="center"/>
    </xf>
    <xf numFmtId="14" fontId="15" fillId="11" borderId="0" xfId="0" applyNumberFormat="1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 wrapText="1"/>
    </xf>
    <xf numFmtId="14" fontId="15" fillId="8" borderId="0" xfId="0" applyNumberFormat="1" applyFont="1" applyFill="1" applyAlignment="1">
      <alignment horizontal="center"/>
    </xf>
    <xf numFmtId="14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4" fontId="15" fillId="3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32" fillId="0" borderId="5" xfId="0" applyFont="1" applyFill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14" fillId="0" borderId="0" xfId="0" applyFont="1" applyAlignment="1"/>
    <xf numFmtId="0" fontId="18" fillId="0" borderId="0" xfId="1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justify" vertical="center"/>
    </xf>
    <xf numFmtId="0" fontId="0" fillId="0" borderId="0" xfId="0" applyFill="1" applyAlignment="1"/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4" xfId="0" applyBorder="1" applyAlignment="1"/>
    <xf numFmtId="0" fontId="0" fillId="0" borderId="4" xfId="0" applyBorder="1" applyAlignment="1"/>
  </cellXfs>
  <cellStyles count="2">
    <cellStyle name="Lien hypertexte" xfId="1" builtinId="8"/>
    <cellStyle name="Normal" xfId="0" builtinId="0"/>
  </cellStyles>
  <dxfs count="15"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alignment horizontal="left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1661160</xdr:colOff>
      <xdr:row>5</xdr:row>
      <xdr:rowOff>22225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611630" cy="9467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19</xdr:row>
          <xdr:rowOff>175260</xdr:rowOff>
        </xdr:from>
        <xdr:to>
          <xdr:col>1</xdr:col>
          <xdr:colOff>1165860</xdr:colOff>
          <xdr:row>21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19</xdr:row>
          <xdr:rowOff>175260</xdr:rowOff>
        </xdr:from>
        <xdr:to>
          <xdr:col>2</xdr:col>
          <xdr:colOff>1165860</xdr:colOff>
          <xdr:row>21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50</xdr:row>
          <xdr:rowOff>175260</xdr:rowOff>
        </xdr:from>
        <xdr:to>
          <xdr:col>1</xdr:col>
          <xdr:colOff>1165860</xdr:colOff>
          <xdr:row>52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50</xdr:row>
          <xdr:rowOff>175260</xdr:rowOff>
        </xdr:from>
        <xdr:to>
          <xdr:col>2</xdr:col>
          <xdr:colOff>1165860</xdr:colOff>
          <xdr:row>52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63</xdr:row>
          <xdr:rowOff>175260</xdr:rowOff>
        </xdr:from>
        <xdr:to>
          <xdr:col>1</xdr:col>
          <xdr:colOff>1165860</xdr:colOff>
          <xdr:row>65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63</xdr:row>
          <xdr:rowOff>175260</xdr:rowOff>
        </xdr:from>
        <xdr:to>
          <xdr:col>2</xdr:col>
          <xdr:colOff>1165860</xdr:colOff>
          <xdr:row>65</xdr:row>
          <xdr:rowOff>15240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98</xdr:row>
          <xdr:rowOff>175260</xdr:rowOff>
        </xdr:from>
        <xdr:to>
          <xdr:col>1</xdr:col>
          <xdr:colOff>1165860</xdr:colOff>
          <xdr:row>100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98</xdr:row>
          <xdr:rowOff>175260</xdr:rowOff>
        </xdr:from>
        <xdr:to>
          <xdr:col>2</xdr:col>
          <xdr:colOff>1165860</xdr:colOff>
          <xdr:row>100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113</xdr:row>
          <xdr:rowOff>175260</xdr:rowOff>
        </xdr:from>
        <xdr:to>
          <xdr:col>1</xdr:col>
          <xdr:colOff>1165860</xdr:colOff>
          <xdr:row>115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113</xdr:row>
          <xdr:rowOff>175260</xdr:rowOff>
        </xdr:from>
        <xdr:to>
          <xdr:col>2</xdr:col>
          <xdr:colOff>1165860</xdr:colOff>
          <xdr:row>115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128</xdr:row>
          <xdr:rowOff>175260</xdr:rowOff>
        </xdr:from>
        <xdr:to>
          <xdr:col>1</xdr:col>
          <xdr:colOff>1165860</xdr:colOff>
          <xdr:row>130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128</xdr:row>
          <xdr:rowOff>175260</xdr:rowOff>
        </xdr:from>
        <xdr:to>
          <xdr:col>2</xdr:col>
          <xdr:colOff>1165860</xdr:colOff>
          <xdr:row>130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150</xdr:row>
          <xdr:rowOff>175260</xdr:rowOff>
        </xdr:from>
        <xdr:to>
          <xdr:col>1</xdr:col>
          <xdr:colOff>1165860</xdr:colOff>
          <xdr:row>152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150</xdr:row>
          <xdr:rowOff>175260</xdr:rowOff>
        </xdr:from>
        <xdr:to>
          <xdr:col>2</xdr:col>
          <xdr:colOff>1165860</xdr:colOff>
          <xdr:row>152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163</xdr:row>
          <xdr:rowOff>175260</xdr:rowOff>
        </xdr:from>
        <xdr:to>
          <xdr:col>1</xdr:col>
          <xdr:colOff>1165860</xdr:colOff>
          <xdr:row>165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163</xdr:row>
          <xdr:rowOff>175260</xdr:rowOff>
        </xdr:from>
        <xdr:to>
          <xdr:col>2</xdr:col>
          <xdr:colOff>1165860</xdr:colOff>
          <xdr:row>165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177</xdr:row>
          <xdr:rowOff>175260</xdr:rowOff>
        </xdr:from>
        <xdr:to>
          <xdr:col>1</xdr:col>
          <xdr:colOff>1165860</xdr:colOff>
          <xdr:row>179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177</xdr:row>
          <xdr:rowOff>175260</xdr:rowOff>
        </xdr:from>
        <xdr:to>
          <xdr:col>2</xdr:col>
          <xdr:colOff>1165860</xdr:colOff>
          <xdr:row>179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201</xdr:row>
          <xdr:rowOff>175260</xdr:rowOff>
        </xdr:from>
        <xdr:to>
          <xdr:col>1</xdr:col>
          <xdr:colOff>1165860</xdr:colOff>
          <xdr:row>203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201</xdr:row>
          <xdr:rowOff>175260</xdr:rowOff>
        </xdr:from>
        <xdr:to>
          <xdr:col>2</xdr:col>
          <xdr:colOff>1165860</xdr:colOff>
          <xdr:row>203</xdr:row>
          <xdr:rowOff>15240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73</xdr:row>
          <xdr:rowOff>175260</xdr:rowOff>
        </xdr:from>
        <xdr:to>
          <xdr:col>1</xdr:col>
          <xdr:colOff>1059180</xdr:colOff>
          <xdr:row>75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73</xdr:row>
          <xdr:rowOff>175260</xdr:rowOff>
        </xdr:from>
        <xdr:to>
          <xdr:col>2</xdr:col>
          <xdr:colOff>1272540</xdr:colOff>
          <xdr:row>75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84</xdr:row>
          <xdr:rowOff>60960</xdr:rowOff>
        </xdr:from>
        <xdr:to>
          <xdr:col>1</xdr:col>
          <xdr:colOff>1089660</xdr:colOff>
          <xdr:row>84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84</xdr:row>
          <xdr:rowOff>68580</xdr:rowOff>
        </xdr:from>
        <xdr:to>
          <xdr:col>2</xdr:col>
          <xdr:colOff>1135380</xdr:colOff>
          <xdr:row>84</xdr:row>
          <xdr:rowOff>289560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85</xdr:row>
          <xdr:rowOff>53340</xdr:rowOff>
        </xdr:from>
        <xdr:to>
          <xdr:col>1</xdr:col>
          <xdr:colOff>1089660</xdr:colOff>
          <xdr:row>85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85</xdr:row>
          <xdr:rowOff>60960</xdr:rowOff>
        </xdr:from>
        <xdr:to>
          <xdr:col>2</xdr:col>
          <xdr:colOff>1150620</xdr:colOff>
          <xdr:row>85</xdr:row>
          <xdr:rowOff>274320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87</xdr:row>
          <xdr:rowOff>60960</xdr:rowOff>
        </xdr:from>
        <xdr:to>
          <xdr:col>1</xdr:col>
          <xdr:colOff>1089660</xdr:colOff>
          <xdr:row>87</xdr:row>
          <xdr:rowOff>281940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87</xdr:row>
          <xdr:rowOff>68580</xdr:rowOff>
        </xdr:from>
        <xdr:to>
          <xdr:col>2</xdr:col>
          <xdr:colOff>1135380</xdr:colOff>
          <xdr:row>87</xdr:row>
          <xdr:rowOff>289560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108</xdr:row>
          <xdr:rowOff>175260</xdr:rowOff>
        </xdr:from>
        <xdr:to>
          <xdr:col>1</xdr:col>
          <xdr:colOff>1089660</xdr:colOff>
          <xdr:row>110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108</xdr:row>
          <xdr:rowOff>175260</xdr:rowOff>
        </xdr:from>
        <xdr:to>
          <xdr:col>2</xdr:col>
          <xdr:colOff>1127760</xdr:colOff>
          <xdr:row>110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123</xdr:row>
          <xdr:rowOff>175260</xdr:rowOff>
        </xdr:from>
        <xdr:to>
          <xdr:col>1</xdr:col>
          <xdr:colOff>1089660</xdr:colOff>
          <xdr:row>125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123</xdr:row>
          <xdr:rowOff>175260</xdr:rowOff>
        </xdr:from>
        <xdr:to>
          <xdr:col>2</xdr:col>
          <xdr:colOff>1127760</xdr:colOff>
          <xdr:row>125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FD1D699-F17E-4C5B-8C9F-7867A45FEC37}" name="Tableau5" displayName="Tableau5" ref="A1:A4" totalsRowShown="0">
  <autoFilter ref="A1:A4" xr:uid="{9EB858BE-A5D7-4D77-9901-BDD71A7975BB}"/>
  <tableColumns count="1">
    <tableColumn id="1" xr3:uid="{36146ED3-2F16-4769-9727-B67ADFC71E09}" name="Sites de Soutenance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9A9166-E3A5-472E-9516-1816760C8C54}" name="Tableau3" displayName="Tableau3" ref="A4:B13" totalsRowShown="0">
  <autoFilter ref="A4:B13" xr:uid="{FC444F01-3ECC-41C0-A695-1D8ABE518AA0}"/>
  <tableColumns count="2">
    <tableColumn id="1" xr3:uid="{3CAF6B28-EB68-4194-B7D1-3D8BCBA8C753}" name="Actions du doctorant/directeur de thèse" dataDxfId="14"/>
    <tableColumn id="2" xr3:uid="{D2E269EB-AD89-46D0-8013-20C8587A9775}" name="Deadline" dataDxfId="1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946E55-F665-4B70-9C19-625926E6DABF}" name="Tableau4" displayName="Tableau4" ref="A4:E30" totalsRowShown="0" headerRowDxfId="12" dataDxfId="11">
  <autoFilter ref="A4:E30" xr:uid="{B6BA17A6-6568-4C02-BBD4-6E7C48258373}"/>
  <tableColumns count="5">
    <tableColumn id="1" xr3:uid="{EC620C45-E3D2-4A97-AFA9-CB9987BEB695}" name="Actions du doctorant/directeur de thèse" dataDxfId="10"/>
    <tableColumn id="2" xr3:uid="{70A34928-9366-45C7-9C3B-99B9570C9CDF}" name="Deadline" dataDxfId="9"/>
    <tableColumn id="4" xr3:uid="{87732C33-2693-43A2-8CB2-09CEA9381542}" name="Date ok" dataDxfId="8"/>
    <tableColumn id="3" xr3:uid="{2BEDABF7-4174-4160-BFB7-7B930527464D}" name="Actions des gestionnaires d'ED" dataDxfId="7"/>
    <tableColumn id="5" xr3:uid="{6FA8EEDB-34EF-47A6-8F78-887DED3A8036}" name="Date" dataDxfId="6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6264A2-E6CC-494D-A7C7-743AB4ECF0FE}" name="Tableau1" displayName="Tableau1" ref="A28:C30" totalsRowShown="0">
  <autoFilter ref="A28:C30" xr:uid="{35583688-519D-4D29-BE08-EB4806441591}"/>
  <tableColumns count="3">
    <tableColumn id="1" xr3:uid="{1D29172E-E9EB-4D12-BAF4-DF8D85278342}" name="Jury" dataDxfId="5"/>
    <tableColumn id="2" xr3:uid="{38056D77-2D00-400E-9B82-5806A4D1C304}" name="Nom" dataDxfId="4">
      <calculatedColumnFormula>'DOSSIER COMPLET'!A230</calculatedColumnFormula>
    </tableColumn>
    <tableColumn id="4" xr3:uid="{31AF451D-2A87-4C3F-95E4-A094D695A07D}" name="email" dataDxfId="3">
      <calculatedColumnFormula>'DOSSIER COMPLET'!B230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2140A4-E678-4A74-A4DA-2C86E7FDCB16}" name="Tableau13" displayName="Tableau13" ref="A34:C39" totalsRowShown="0">
  <autoFilter ref="A34:C39" xr:uid="{B6839270-2601-4F35-A454-72DB4DC744A3}"/>
  <tableColumns count="3">
    <tableColumn id="1" xr3:uid="{C5005DC4-FA1C-4E37-BAEE-E400FB4E0160}" name="Jury" dataDxfId="2"/>
    <tableColumn id="2" xr3:uid="{E73FBEB2-0ABB-4262-AEF5-46209D034B67}" name="Nom Prénom" dataDxfId="1">
      <calculatedColumnFormula>'DOSSIER COMPLET'!A239</calculatedColumnFormula>
    </tableColumn>
    <tableColumn id="4" xr3:uid="{323FD1A1-3AED-4AC7-A8FD-D9CD630F2620}" name="email" dataDxfId="0">
      <calculatedColumnFormula>'DOSSIER COMPLET'!C239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univ-lyon2.fr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v-lyon2.fr/recherche/faire-un-doctorat/documents-soutenanc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E6DE-A02E-4018-B568-86406B7EB8F2}">
  <sheetPr codeName="Feuil1"/>
  <dimension ref="A1:C347"/>
  <sheetViews>
    <sheetView showGridLines="0" topLeftCell="A226" zoomScale="120" zoomScaleNormal="120" zoomScaleSheetLayoutView="100" workbookViewId="0">
      <selection activeCell="B83" sqref="B83:C84"/>
    </sheetView>
  </sheetViews>
  <sheetFormatPr baseColWidth="10" defaultColWidth="11.5546875" defaultRowHeight="14.4"/>
  <cols>
    <col min="1" max="1" width="28.88671875" style="23" customWidth="1"/>
    <col min="2" max="2" width="33" style="23" customWidth="1"/>
    <col min="3" max="3" width="36.109375" style="23" customWidth="1"/>
    <col min="4" max="16384" width="11.5546875" style="23"/>
  </cols>
  <sheetData>
    <row r="1" spans="1:3">
      <c r="C1" s="188" t="s">
        <v>61</v>
      </c>
    </row>
    <row r="2" spans="1:3" ht="15" thickBot="1">
      <c r="C2" s="189"/>
    </row>
    <row r="6" spans="1:3">
      <c r="A6" s="1" t="s">
        <v>64</v>
      </c>
      <c r="C6" s="78" t="s">
        <v>65</v>
      </c>
    </row>
    <row r="7" spans="1:3">
      <c r="A7" s="1"/>
      <c r="C7" s="78"/>
    </row>
    <row r="8" spans="1:3">
      <c r="A8" s="1" t="s">
        <v>62</v>
      </c>
      <c r="C8" s="78" t="s">
        <v>63</v>
      </c>
    </row>
    <row r="9" spans="1:3">
      <c r="A9" s="11"/>
    </row>
    <row r="10" spans="1:3">
      <c r="A10" s="190" t="s">
        <v>0</v>
      </c>
      <c r="B10" s="191"/>
      <c r="C10" s="191"/>
    </row>
    <row r="11" spans="1:3" ht="22.2" customHeight="1">
      <c r="A11" s="11"/>
    </row>
    <row r="12" spans="1:3" ht="61.8" customHeight="1">
      <c r="A12" s="195" t="s">
        <v>100</v>
      </c>
      <c r="B12" s="196"/>
      <c r="C12" s="196"/>
    </row>
    <row r="13" spans="1:3">
      <c r="A13" s="192" t="s">
        <v>1</v>
      </c>
      <c r="B13" s="191"/>
    </row>
    <row r="14" spans="1:3" ht="16.2">
      <c r="A14" s="24"/>
    </row>
    <row r="15" spans="1:3" ht="39.6" customHeight="1">
      <c r="A15" s="195" t="s">
        <v>89</v>
      </c>
      <c r="B15" s="196"/>
      <c r="C15" s="196"/>
    </row>
    <row r="16" spans="1:3" ht="36.6" customHeight="1">
      <c r="A16" s="197" t="s">
        <v>102</v>
      </c>
      <c r="B16" s="198"/>
      <c r="C16" s="198"/>
    </row>
    <row r="17" spans="1:3">
      <c r="A17" s="11"/>
    </row>
    <row r="18" spans="1:3">
      <c r="A18" s="11"/>
    </row>
    <row r="19" spans="1:3">
      <c r="A19" s="199" t="s">
        <v>2</v>
      </c>
      <c r="B19" s="200"/>
      <c r="C19" s="200"/>
    </row>
    <row r="20" spans="1:3" ht="15" thickBot="1">
      <c r="A20" s="4"/>
    </row>
    <row r="21" spans="1:3">
      <c r="A21" s="44" t="s">
        <v>3</v>
      </c>
      <c r="B21" s="149" t="s">
        <v>143</v>
      </c>
      <c r="C21" s="149" t="s">
        <v>143</v>
      </c>
    </row>
    <row r="22" spans="1:3">
      <c r="A22" s="47" t="s">
        <v>4</v>
      </c>
      <c r="B22" s="83"/>
      <c r="C22" s="84"/>
    </row>
    <row r="23" spans="1:3">
      <c r="A23" s="47" t="s">
        <v>5</v>
      </c>
      <c r="B23" s="83"/>
      <c r="C23" s="84"/>
    </row>
    <row r="24" spans="1:3">
      <c r="A24" s="47" t="s">
        <v>6</v>
      </c>
      <c r="B24" s="83"/>
      <c r="C24" s="84"/>
    </row>
    <row r="25" spans="1:3">
      <c r="A25" s="47" t="s">
        <v>7</v>
      </c>
      <c r="B25" s="83"/>
      <c r="C25" s="84"/>
    </row>
    <row r="26" spans="1:3">
      <c r="A26" s="47" t="s">
        <v>8</v>
      </c>
      <c r="B26" s="83"/>
      <c r="C26" s="84"/>
    </row>
    <row r="27" spans="1:3">
      <c r="A27" s="47" t="s">
        <v>107</v>
      </c>
      <c r="B27" s="89"/>
      <c r="C27" s="90"/>
    </row>
    <row r="28" spans="1:3">
      <c r="A28" s="47" t="s">
        <v>9</v>
      </c>
      <c r="B28" s="89"/>
      <c r="C28" s="90"/>
    </row>
    <row r="29" spans="1:3" ht="15" thickBot="1">
      <c r="A29" s="45" t="s">
        <v>10</v>
      </c>
      <c r="B29" s="91"/>
      <c r="C29" s="92"/>
    </row>
    <row r="30" spans="1:3">
      <c r="A30" s="4"/>
    </row>
    <row r="31" spans="1:3" ht="16.2">
      <c r="A31" s="3" t="s">
        <v>11</v>
      </c>
    </row>
    <row r="32" spans="1:3" ht="6.6" customHeight="1">
      <c r="A32" s="5"/>
    </row>
    <row r="33" spans="1:3">
      <c r="A33" s="201" t="s">
        <v>12</v>
      </c>
      <c r="B33" s="201"/>
      <c r="C33" s="201"/>
    </row>
    <row r="34" spans="1:3" ht="15" thickBot="1">
      <c r="A34" s="56"/>
      <c r="B34" s="51"/>
      <c r="C34" s="51"/>
    </row>
    <row r="35" spans="1:3" ht="15" thickBot="1">
      <c r="A35" s="193" t="s">
        <v>13</v>
      </c>
      <c r="B35" s="202"/>
      <c r="C35" s="202"/>
    </row>
    <row r="36" spans="1:3" ht="15" thickBot="1">
      <c r="A36" s="193"/>
      <c r="B36" s="202"/>
      <c r="C36" s="202"/>
    </row>
    <row r="37" spans="1:3" ht="15" thickBot="1">
      <c r="A37" s="193"/>
      <c r="B37" s="202"/>
      <c r="C37" s="202"/>
    </row>
    <row r="38" spans="1:3" ht="29.4" thickBot="1">
      <c r="A38" s="148" t="s">
        <v>14</v>
      </c>
      <c r="B38" s="202"/>
      <c r="C38" s="202"/>
    </row>
    <row r="39" spans="1:3">
      <c r="A39" s="194"/>
      <c r="B39" s="194"/>
    </row>
    <row r="40" spans="1:3" ht="14.4" customHeight="1">
      <c r="A40" s="201" t="s">
        <v>15</v>
      </c>
      <c r="B40" s="201"/>
      <c r="C40" s="201"/>
    </row>
    <row r="41" spans="1:3" ht="15" thickBot="1">
      <c r="A41" s="52"/>
      <c r="B41" s="10"/>
    </row>
    <row r="42" spans="1:3">
      <c r="A42" s="203"/>
      <c r="B42" s="204"/>
      <c r="C42" s="205"/>
    </row>
    <row r="43" spans="1:3">
      <c r="A43" s="206"/>
      <c r="B43" s="207"/>
      <c r="C43" s="208"/>
    </row>
    <row r="44" spans="1:3">
      <c r="A44" s="206"/>
      <c r="B44" s="207"/>
      <c r="C44" s="208"/>
    </row>
    <row r="45" spans="1:3" ht="15" thickBot="1">
      <c r="A45" s="209"/>
      <c r="B45" s="210"/>
      <c r="C45" s="211"/>
    </row>
    <row r="46" spans="1:3">
      <c r="A46" s="68"/>
      <c r="B46" s="68"/>
      <c r="C46" s="68"/>
    </row>
    <row r="48" spans="1:3">
      <c r="A48" s="199" t="s">
        <v>16</v>
      </c>
      <c r="B48" s="200"/>
    </row>
    <row r="49" spans="1:3" ht="16.2">
      <c r="A49" s="66"/>
      <c r="B49" s="67"/>
    </row>
    <row r="50" spans="1:3">
      <c r="A50" s="220" t="s">
        <v>17</v>
      </c>
      <c r="B50" s="200"/>
    </row>
    <row r="51" spans="1:3" ht="15" thickBot="1">
      <c r="A51" s="7"/>
    </row>
    <row r="52" spans="1:3">
      <c r="A52" s="44" t="s">
        <v>3</v>
      </c>
      <c r="B52" s="149" t="s">
        <v>143</v>
      </c>
      <c r="C52" s="152" t="s">
        <v>143</v>
      </c>
    </row>
    <row r="53" spans="1:3">
      <c r="A53" s="47" t="s">
        <v>4</v>
      </c>
      <c r="B53" s="83"/>
      <c r="C53" s="84"/>
    </row>
    <row r="54" spans="1:3">
      <c r="A54" s="47" t="s">
        <v>5</v>
      </c>
      <c r="B54" s="83"/>
      <c r="C54" s="84"/>
    </row>
    <row r="55" spans="1:3">
      <c r="A55" s="47" t="s">
        <v>29</v>
      </c>
      <c r="B55" s="83"/>
      <c r="C55" s="84"/>
    </row>
    <row r="56" spans="1:3">
      <c r="A56" s="47" t="s">
        <v>30</v>
      </c>
      <c r="B56" s="83"/>
      <c r="C56" s="84"/>
    </row>
    <row r="57" spans="1:3">
      <c r="A57" s="47" t="s">
        <v>109</v>
      </c>
      <c r="B57" s="83"/>
      <c r="C57" s="84"/>
    </row>
    <row r="58" spans="1:3">
      <c r="A58" s="47" t="s">
        <v>31</v>
      </c>
      <c r="B58" s="83"/>
      <c r="C58" s="84"/>
    </row>
    <row r="59" spans="1:3">
      <c r="A59" s="47" t="s">
        <v>33</v>
      </c>
      <c r="B59" s="83"/>
      <c r="C59" s="84"/>
    </row>
    <row r="60" spans="1:3">
      <c r="A60" s="47" t="s">
        <v>10</v>
      </c>
      <c r="B60" s="83"/>
      <c r="C60" s="84"/>
    </row>
    <row r="61" spans="1:3" ht="15" thickBot="1">
      <c r="A61" s="45" t="s">
        <v>18</v>
      </c>
      <c r="B61" s="86"/>
      <c r="C61" s="87"/>
    </row>
    <row r="62" spans="1:3">
      <c r="A62" s="5"/>
    </row>
    <row r="63" spans="1:3" s="88" customFormat="1" ht="22.95" customHeight="1">
      <c r="A63" s="214" t="s">
        <v>108</v>
      </c>
      <c r="B63" s="215"/>
    </row>
    <row r="64" spans="1:3" ht="15" thickBot="1">
      <c r="A64" s="5"/>
    </row>
    <row r="65" spans="1:3">
      <c r="A65" s="44" t="s">
        <v>3</v>
      </c>
      <c r="B65" s="149" t="s">
        <v>143</v>
      </c>
      <c r="C65" s="149" t="s">
        <v>143</v>
      </c>
    </row>
    <row r="66" spans="1:3">
      <c r="A66" s="47" t="s">
        <v>4</v>
      </c>
      <c r="B66" s="83"/>
      <c r="C66" s="84"/>
    </row>
    <row r="67" spans="1:3">
      <c r="A67" s="47" t="s">
        <v>5</v>
      </c>
      <c r="B67" s="83"/>
      <c r="C67" s="84"/>
    </row>
    <row r="68" spans="1:3">
      <c r="A68" s="47" t="s">
        <v>29</v>
      </c>
      <c r="B68" s="83"/>
      <c r="C68" s="84"/>
    </row>
    <row r="69" spans="1:3">
      <c r="A69" s="47" t="s">
        <v>30</v>
      </c>
      <c r="B69" s="83"/>
      <c r="C69" s="84"/>
    </row>
    <row r="70" spans="1:3">
      <c r="A70" s="47" t="s">
        <v>109</v>
      </c>
      <c r="B70" s="83"/>
      <c r="C70" s="84"/>
    </row>
    <row r="71" spans="1:3">
      <c r="A71" s="47" t="s">
        <v>31</v>
      </c>
      <c r="B71" s="83"/>
      <c r="C71" s="84"/>
    </row>
    <row r="72" spans="1:3">
      <c r="A72" s="47" t="s">
        <v>33</v>
      </c>
      <c r="B72" s="83"/>
      <c r="C72" s="84"/>
    </row>
    <row r="73" spans="1:3">
      <c r="A73" s="47" t="s">
        <v>10</v>
      </c>
      <c r="B73" s="83"/>
      <c r="C73" s="84"/>
    </row>
    <row r="74" spans="1:3">
      <c r="A74" s="47" t="s">
        <v>18</v>
      </c>
      <c r="B74" s="96"/>
      <c r="C74" s="84"/>
    </row>
    <row r="75" spans="1:3" ht="15" thickBot="1">
      <c r="A75" s="45" t="s">
        <v>103</v>
      </c>
      <c r="B75" s="154"/>
      <c r="C75" s="153"/>
    </row>
    <row r="76" spans="1:3" ht="14.55" customHeight="1">
      <c r="A76" s="80" t="s">
        <v>19</v>
      </c>
      <c r="B76" s="69"/>
    </row>
    <row r="77" spans="1:3" ht="15" thickBot="1">
      <c r="A77" s="53"/>
      <c r="B77" s="54"/>
    </row>
    <row r="78" spans="1:3" ht="15" thickBot="1">
      <c r="A78" s="81"/>
      <c r="B78" s="79"/>
    </row>
    <row r="80" spans="1:3">
      <c r="B80" s="64"/>
    </row>
    <row r="81" spans="1:3" ht="16.2">
      <c r="A81" s="3" t="s">
        <v>20</v>
      </c>
    </row>
    <row r="82" spans="1:3" ht="16.8" thickBot="1">
      <c r="A82" s="3"/>
    </row>
    <row r="83" spans="1:3" ht="24" customHeight="1" thickBot="1">
      <c r="A83" s="76" t="s">
        <v>21</v>
      </c>
      <c r="B83" s="216"/>
      <c r="C83" s="217"/>
    </row>
    <row r="84" spans="1:3" ht="24" customHeight="1" thickBot="1">
      <c r="A84" s="6" t="s">
        <v>22</v>
      </c>
      <c r="B84" s="218"/>
      <c r="C84" s="219"/>
    </row>
    <row r="85" spans="1:3" ht="27" customHeight="1" thickBot="1">
      <c r="A85" s="6" t="s">
        <v>23</v>
      </c>
      <c r="B85" s="147"/>
      <c r="C85" s="146"/>
    </row>
    <row r="86" spans="1:3" ht="29.4" thickBot="1">
      <c r="A86" s="6" t="s">
        <v>24</v>
      </c>
      <c r="B86" s="150"/>
      <c r="C86" s="151"/>
    </row>
    <row r="87" spans="1:3" ht="35.4" customHeight="1" thickBot="1">
      <c r="A87" s="184" t="s">
        <v>25</v>
      </c>
      <c r="B87" s="187" t="s">
        <v>171</v>
      </c>
      <c r="C87" s="95"/>
    </row>
    <row r="88" spans="1:3" ht="29.4" thickBot="1">
      <c r="A88" s="6" t="s">
        <v>26</v>
      </c>
      <c r="B88" s="147"/>
      <c r="C88" s="146"/>
    </row>
    <row r="89" spans="1:3">
      <c r="A89" s="5"/>
    </row>
    <row r="90" spans="1:3">
      <c r="A90" s="5"/>
    </row>
    <row r="91" spans="1:3">
      <c r="A91" s="5"/>
    </row>
    <row r="92" spans="1:3">
      <c r="A92" s="5"/>
    </row>
    <row r="93" spans="1:3">
      <c r="A93" s="5"/>
    </row>
    <row r="94" spans="1:3">
      <c r="A94" s="5"/>
    </row>
    <row r="95" spans="1:3">
      <c r="A95" s="5"/>
    </row>
    <row r="96" spans="1:3" ht="16.2">
      <c r="A96" s="3" t="s">
        <v>27</v>
      </c>
    </row>
    <row r="97" spans="1:3">
      <c r="A97" s="25"/>
    </row>
    <row r="98" spans="1:3" ht="14.55" customHeight="1">
      <c r="A98" s="70" t="s">
        <v>28</v>
      </c>
      <c r="B98" s="70"/>
    </row>
    <row r="99" spans="1:3" ht="15" thickBot="1">
      <c r="A99" s="71"/>
      <c r="B99" s="71"/>
    </row>
    <row r="100" spans="1:3">
      <c r="A100" s="44" t="s">
        <v>3</v>
      </c>
      <c r="B100" s="149" t="s">
        <v>143</v>
      </c>
      <c r="C100" s="149" t="s">
        <v>143</v>
      </c>
    </row>
    <row r="101" spans="1:3">
      <c r="A101" s="47" t="s">
        <v>4</v>
      </c>
      <c r="B101" s="83"/>
      <c r="C101" s="84"/>
    </row>
    <row r="102" spans="1:3">
      <c r="A102" s="47" t="s">
        <v>5</v>
      </c>
      <c r="B102" s="83"/>
      <c r="C102" s="84"/>
    </row>
    <row r="103" spans="1:3">
      <c r="A103" s="47" t="s">
        <v>29</v>
      </c>
      <c r="B103" s="83"/>
      <c r="C103" s="84"/>
    </row>
    <row r="104" spans="1:3">
      <c r="A104" s="47" t="s">
        <v>30</v>
      </c>
      <c r="B104" s="83"/>
      <c r="C104" s="84"/>
    </row>
    <row r="105" spans="1:3">
      <c r="A105" s="47" t="s">
        <v>109</v>
      </c>
      <c r="B105" s="83"/>
      <c r="C105" s="84"/>
    </row>
    <row r="106" spans="1:3">
      <c r="A106" s="47" t="s">
        <v>31</v>
      </c>
      <c r="B106" s="212"/>
      <c r="C106" s="213"/>
    </row>
    <row r="107" spans="1:3">
      <c r="A107" s="47" t="s">
        <v>32</v>
      </c>
      <c r="B107" s="212"/>
      <c r="C107" s="213"/>
    </row>
    <row r="108" spans="1:3">
      <c r="A108" s="47" t="s">
        <v>33</v>
      </c>
      <c r="B108" s="83"/>
      <c r="C108" s="84"/>
    </row>
    <row r="109" spans="1:3">
      <c r="A109" s="47" t="s">
        <v>10</v>
      </c>
      <c r="B109" s="85"/>
      <c r="C109" s="84"/>
    </row>
    <row r="110" spans="1:3" ht="15" thickBot="1">
      <c r="A110" s="45" t="s">
        <v>103</v>
      </c>
      <c r="B110" s="154"/>
      <c r="C110" s="155"/>
    </row>
    <row r="111" spans="1:3">
      <c r="A111" s="77"/>
      <c r="B111" s="77"/>
    </row>
    <row r="112" spans="1:3">
      <c r="A112" s="48"/>
      <c r="B112" s="48"/>
      <c r="C112" s="50"/>
    </row>
    <row r="113" spans="1:3" ht="14.55" customHeight="1">
      <c r="A113" s="75" t="s">
        <v>34</v>
      </c>
      <c r="B113" s="75"/>
    </row>
    <row r="114" spans="1:3" ht="15" thickBot="1"/>
    <row r="115" spans="1:3">
      <c r="A115" s="44" t="s">
        <v>3</v>
      </c>
      <c r="B115" s="149" t="s">
        <v>143</v>
      </c>
      <c r="C115" s="149" t="s">
        <v>143</v>
      </c>
    </row>
    <row r="116" spans="1:3">
      <c r="A116" s="47" t="s">
        <v>4</v>
      </c>
      <c r="B116" s="83"/>
      <c r="C116" s="84"/>
    </row>
    <row r="117" spans="1:3">
      <c r="A117" s="47" t="s">
        <v>5</v>
      </c>
      <c r="B117" s="83"/>
      <c r="C117" s="84"/>
    </row>
    <row r="118" spans="1:3">
      <c r="A118" s="47" t="s">
        <v>29</v>
      </c>
      <c r="B118" s="83"/>
      <c r="C118" s="84"/>
    </row>
    <row r="119" spans="1:3">
      <c r="A119" s="47" t="s">
        <v>30</v>
      </c>
      <c r="B119" s="83"/>
      <c r="C119" s="84"/>
    </row>
    <row r="120" spans="1:3">
      <c r="A120" s="47" t="s">
        <v>109</v>
      </c>
      <c r="B120" s="83"/>
      <c r="C120" s="84"/>
    </row>
    <row r="121" spans="1:3" ht="36" customHeight="1">
      <c r="A121" s="47" t="s">
        <v>31</v>
      </c>
      <c r="B121" s="212"/>
      <c r="C121" s="213"/>
    </row>
    <row r="122" spans="1:3">
      <c r="A122" s="47" t="s">
        <v>32</v>
      </c>
      <c r="B122" s="212"/>
      <c r="C122" s="213"/>
    </row>
    <row r="123" spans="1:3">
      <c r="A123" s="47" t="s">
        <v>33</v>
      </c>
      <c r="B123" s="83"/>
      <c r="C123" s="84"/>
    </row>
    <row r="124" spans="1:3">
      <c r="A124" s="47" t="s">
        <v>10</v>
      </c>
      <c r="B124" s="85"/>
      <c r="C124" s="84"/>
    </row>
    <row r="125" spans="1:3" ht="15" thickBot="1">
      <c r="A125" s="45" t="s">
        <v>103</v>
      </c>
      <c r="B125" s="154"/>
      <c r="C125" s="155"/>
    </row>
    <row r="126" spans="1:3">
      <c r="A126" s="48"/>
      <c r="B126" s="49"/>
    </row>
    <row r="127" spans="1:3">
      <c r="A127" s="77"/>
      <c r="B127" s="49"/>
    </row>
    <row r="128" spans="1:3">
      <c r="A128" s="75" t="s">
        <v>35</v>
      </c>
      <c r="B128" s="75"/>
    </row>
    <row r="129" spans="1:3" ht="15" thickBot="1">
      <c r="A129" s="10"/>
      <c r="B129" s="10"/>
    </row>
    <row r="130" spans="1:3">
      <c r="A130" s="44" t="s">
        <v>3</v>
      </c>
      <c r="B130" s="149" t="s">
        <v>143</v>
      </c>
      <c r="C130" s="152" t="s">
        <v>143</v>
      </c>
    </row>
    <row r="131" spans="1:3">
      <c r="A131" s="47" t="s">
        <v>4</v>
      </c>
      <c r="B131" s="83"/>
      <c r="C131" s="84"/>
    </row>
    <row r="132" spans="1:3">
      <c r="A132" s="47" t="s">
        <v>5</v>
      </c>
      <c r="B132" s="83"/>
      <c r="C132" s="84"/>
    </row>
    <row r="133" spans="1:3">
      <c r="A133" s="47" t="s">
        <v>29</v>
      </c>
      <c r="B133" s="83"/>
      <c r="C133" s="84"/>
    </row>
    <row r="134" spans="1:3">
      <c r="A134" s="47" t="s">
        <v>30</v>
      </c>
      <c r="B134" s="83"/>
      <c r="C134" s="84"/>
    </row>
    <row r="135" spans="1:3">
      <c r="A135" s="47" t="s">
        <v>109</v>
      </c>
      <c r="B135" s="83"/>
      <c r="C135" s="84"/>
    </row>
    <row r="136" spans="1:3">
      <c r="A136" s="47" t="s">
        <v>31</v>
      </c>
      <c r="B136" s="212"/>
      <c r="C136" s="213"/>
    </row>
    <row r="137" spans="1:3">
      <c r="A137" s="47" t="s">
        <v>32</v>
      </c>
      <c r="B137" s="212"/>
      <c r="C137" s="213"/>
    </row>
    <row r="138" spans="1:3">
      <c r="A138" s="47" t="s">
        <v>33</v>
      </c>
      <c r="B138" s="83"/>
      <c r="C138" s="84"/>
    </row>
    <row r="139" spans="1:3" ht="15" thickBot="1">
      <c r="A139" s="45" t="s">
        <v>10</v>
      </c>
      <c r="B139" s="91"/>
      <c r="C139" s="87"/>
    </row>
    <row r="140" spans="1:3">
      <c r="A140" s="48"/>
      <c r="B140" s="58"/>
      <c r="C140" s="58"/>
    </row>
    <row r="141" spans="1:3">
      <c r="A141" s="77"/>
      <c r="B141" s="58"/>
      <c r="C141" s="58"/>
    </row>
    <row r="142" spans="1:3">
      <c r="A142" s="77"/>
      <c r="B142" s="58"/>
      <c r="C142" s="58"/>
    </row>
    <row r="143" spans="1:3">
      <c r="A143" s="77"/>
      <c r="B143" s="58"/>
      <c r="C143" s="58"/>
    </row>
    <row r="144" spans="1:3">
      <c r="A144" s="77"/>
      <c r="B144" s="58"/>
      <c r="C144" s="58"/>
    </row>
    <row r="145" spans="1:3">
      <c r="A145" s="77"/>
      <c r="B145" s="58"/>
      <c r="C145" s="58"/>
    </row>
    <row r="146" spans="1:3">
      <c r="A146" s="77"/>
      <c r="B146" s="58"/>
      <c r="C146" s="58"/>
    </row>
    <row r="147" spans="1:3">
      <c r="A147" s="77"/>
      <c r="B147" s="58"/>
      <c r="C147" s="58"/>
    </row>
    <row r="148" spans="1:3">
      <c r="A148" s="77"/>
      <c r="B148" s="58"/>
      <c r="C148" s="58"/>
    </row>
    <row r="149" spans="1:3">
      <c r="A149" s="77"/>
      <c r="B149" s="58"/>
      <c r="C149" s="58"/>
    </row>
    <row r="150" spans="1:3">
      <c r="A150" s="70" t="s">
        <v>36</v>
      </c>
      <c r="B150" s="70"/>
    </row>
    <row r="151" spans="1:3" ht="15" thickBot="1">
      <c r="A151" s="8"/>
      <c r="B151" s="8"/>
    </row>
    <row r="152" spans="1:3">
      <c r="A152" s="44" t="s">
        <v>3</v>
      </c>
      <c r="B152" s="149" t="s">
        <v>143</v>
      </c>
      <c r="C152" s="149" t="s">
        <v>143</v>
      </c>
    </row>
    <row r="153" spans="1:3">
      <c r="A153" s="47" t="s">
        <v>4</v>
      </c>
      <c r="B153" s="83"/>
      <c r="C153" s="84"/>
    </row>
    <row r="154" spans="1:3">
      <c r="A154" s="47" t="s">
        <v>5</v>
      </c>
      <c r="B154" s="83"/>
      <c r="C154" s="84"/>
    </row>
    <row r="155" spans="1:3">
      <c r="A155" s="47" t="s">
        <v>29</v>
      </c>
      <c r="B155" s="83"/>
      <c r="C155" s="84"/>
    </row>
    <row r="156" spans="1:3">
      <c r="A156" s="47" t="s">
        <v>30</v>
      </c>
      <c r="B156" s="83"/>
      <c r="C156" s="84"/>
    </row>
    <row r="157" spans="1:3">
      <c r="A157" s="47" t="s">
        <v>109</v>
      </c>
      <c r="B157" s="83"/>
      <c r="C157" s="84"/>
    </row>
    <row r="158" spans="1:3" ht="30.6" customHeight="1">
      <c r="A158" s="47" t="s">
        <v>31</v>
      </c>
      <c r="B158" s="212"/>
      <c r="C158" s="213"/>
    </row>
    <row r="159" spans="1:3" ht="24" customHeight="1">
      <c r="A159" s="47" t="s">
        <v>32</v>
      </c>
      <c r="B159" s="212"/>
      <c r="C159" s="213"/>
    </row>
    <row r="160" spans="1:3">
      <c r="A160" s="47" t="s">
        <v>33</v>
      </c>
      <c r="B160" s="83"/>
      <c r="C160" s="84"/>
    </row>
    <row r="161" spans="1:3" ht="15" thickBot="1">
      <c r="A161" s="45" t="s">
        <v>10</v>
      </c>
      <c r="B161" s="91"/>
      <c r="C161" s="87"/>
    </row>
    <row r="162" spans="1:3">
      <c r="A162" s="48"/>
      <c r="B162" s="49"/>
      <c r="C162" s="57"/>
    </row>
    <row r="163" spans="1:3">
      <c r="A163" s="75" t="s">
        <v>37</v>
      </c>
      <c r="B163" s="75"/>
    </row>
    <row r="164" spans="1:3" ht="15" thickBot="1">
      <c r="A164" s="10"/>
      <c r="B164" s="10"/>
    </row>
    <row r="165" spans="1:3">
      <c r="A165" s="44" t="s">
        <v>3</v>
      </c>
      <c r="B165" s="149" t="s">
        <v>143</v>
      </c>
      <c r="C165" s="149" t="s">
        <v>143</v>
      </c>
    </row>
    <row r="166" spans="1:3">
      <c r="A166" s="47" t="s">
        <v>4</v>
      </c>
      <c r="B166" s="83"/>
      <c r="C166" s="84"/>
    </row>
    <row r="167" spans="1:3">
      <c r="A167" s="47" t="s">
        <v>5</v>
      </c>
      <c r="B167" s="83"/>
      <c r="C167" s="84"/>
    </row>
    <row r="168" spans="1:3">
      <c r="A168" s="47" t="s">
        <v>29</v>
      </c>
      <c r="B168" s="83"/>
      <c r="C168" s="84"/>
    </row>
    <row r="169" spans="1:3">
      <c r="A169" s="47" t="s">
        <v>30</v>
      </c>
      <c r="B169" s="83"/>
      <c r="C169" s="84"/>
    </row>
    <row r="170" spans="1:3">
      <c r="A170" s="47" t="s">
        <v>109</v>
      </c>
      <c r="B170" s="83"/>
      <c r="C170" s="84"/>
    </row>
    <row r="171" spans="1:3">
      <c r="A171" s="47" t="s">
        <v>31</v>
      </c>
      <c r="B171" s="212"/>
      <c r="C171" s="213"/>
    </row>
    <row r="172" spans="1:3">
      <c r="A172" s="47" t="s">
        <v>32</v>
      </c>
      <c r="B172" s="212"/>
      <c r="C172" s="213"/>
    </row>
    <row r="173" spans="1:3">
      <c r="A173" s="47" t="s">
        <v>33</v>
      </c>
      <c r="B173" s="83"/>
      <c r="C173" s="84"/>
    </row>
    <row r="174" spans="1:3" ht="15" thickBot="1">
      <c r="A174" s="45" t="s">
        <v>10</v>
      </c>
      <c r="B174" s="91"/>
      <c r="C174" s="87"/>
    </row>
    <row r="175" spans="1:3">
      <c r="A175" s="48"/>
      <c r="B175" s="49"/>
      <c r="C175" s="57"/>
    </row>
    <row r="176" spans="1:3">
      <c r="A176" s="48"/>
      <c r="B176" s="49"/>
      <c r="C176" s="57"/>
    </row>
    <row r="177" spans="1:3">
      <c r="A177" s="75" t="s">
        <v>38</v>
      </c>
      <c r="B177" s="75"/>
    </row>
    <row r="178" spans="1:3" ht="15" thickBot="1">
      <c r="A178" s="10"/>
      <c r="B178" s="10"/>
    </row>
    <row r="179" spans="1:3">
      <c r="A179" s="44" t="s">
        <v>3</v>
      </c>
      <c r="B179" s="149" t="s">
        <v>143</v>
      </c>
      <c r="C179" s="149" t="s">
        <v>143</v>
      </c>
    </row>
    <row r="180" spans="1:3">
      <c r="A180" s="47" t="s">
        <v>4</v>
      </c>
      <c r="B180" s="83"/>
      <c r="C180" s="84"/>
    </row>
    <row r="181" spans="1:3">
      <c r="A181" s="47" t="s">
        <v>5</v>
      </c>
      <c r="B181" s="83"/>
      <c r="C181" s="84"/>
    </row>
    <row r="182" spans="1:3">
      <c r="A182" s="47" t="s">
        <v>29</v>
      </c>
      <c r="B182" s="83"/>
      <c r="C182" s="84"/>
    </row>
    <row r="183" spans="1:3">
      <c r="A183" s="47" t="s">
        <v>30</v>
      </c>
      <c r="B183" s="83"/>
      <c r="C183" s="84"/>
    </row>
    <row r="184" spans="1:3">
      <c r="A184" s="47" t="s">
        <v>109</v>
      </c>
      <c r="B184" s="83"/>
      <c r="C184" s="84"/>
    </row>
    <row r="185" spans="1:3">
      <c r="A185" s="47" t="s">
        <v>31</v>
      </c>
      <c r="B185" s="212"/>
      <c r="C185" s="213"/>
    </row>
    <row r="186" spans="1:3">
      <c r="A186" s="47" t="s">
        <v>32</v>
      </c>
      <c r="B186" s="212"/>
      <c r="C186" s="213"/>
    </row>
    <row r="187" spans="1:3">
      <c r="A187" s="47" t="s">
        <v>33</v>
      </c>
      <c r="B187" s="83"/>
      <c r="C187" s="84"/>
    </row>
    <row r="188" spans="1:3" ht="15" thickBot="1">
      <c r="A188" s="45" t="s">
        <v>10</v>
      </c>
      <c r="B188" s="91"/>
      <c r="C188" s="87"/>
    </row>
    <row r="189" spans="1:3" ht="16.2">
      <c r="A189" s="26"/>
    </row>
    <row r="190" spans="1:3" ht="16.2">
      <c r="A190" s="26"/>
    </row>
    <row r="191" spans="1:3" ht="16.2">
      <c r="A191" s="26"/>
    </row>
    <row r="192" spans="1:3" ht="16.2">
      <c r="A192" s="26"/>
    </row>
    <row r="193" spans="1:3" ht="16.2">
      <c r="A193" s="26"/>
    </row>
    <row r="194" spans="1:3" ht="16.2">
      <c r="A194" s="26"/>
    </row>
    <row r="195" spans="1:3" ht="16.2">
      <c r="A195" s="26"/>
    </row>
    <row r="196" spans="1:3" ht="16.2">
      <c r="A196" s="26"/>
    </row>
    <row r="197" spans="1:3" ht="16.2">
      <c r="A197" s="26"/>
    </row>
    <row r="198" spans="1:3" ht="16.2">
      <c r="A198" s="26"/>
    </row>
    <row r="199" spans="1:3" ht="16.2">
      <c r="A199" s="26"/>
    </row>
    <row r="200" spans="1:3" ht="10.8" customHeight="1">
      <c r="A200" s="26"/>
    </row>
    <row r="201" spans="1:3">
      <c r="A201" s="75" t="s">
        <v>39</v>
      </c>
      <c r="B201" s="75"/>
    </row>
    <row r="202" spans="1:3" ht="15" thickBot="1">
      <c r="A202" s="10"/>
      <c r="B202" s="10"/>
    </row>
    <row r="203" spans="1:3">
      <c r="A203" s="44" t="s">
        <v>3</v>
      </c>
      <c r="B203" s="149" t="s">
        <v>143</v>
      </c>
      <c r="C203" s="149" t="s">
        <v>143</v>
      </c>
    </row>
    <row r="204" spans="1:3">
      <c r="A204" s="47" t="s">
        <v>4</v>
      </c>
      <c r="B204" s="83"/>
      <c r="C204" s="84"/>
    </row>
    <row r="205" spans="1:3">
      <c r="A205" s="47" t="s">
        <v>5</v>
      </c>
      <c r="B205" s="83"/>
      <c r="C205" s="84"/>
    </row>
    <row r="206" spans="1:3">
      <c r="A206" s="47" t="s">
        <v>29</v>
      </c>
      <c r="B206" s="83"/>
      <c r="C206" s="84"/>
    </row>
    <row r="207" spans="1:3">
      <c r="A207" s="47" t="s">
        <v>30</v>
      </c>
      <c r="B207" s="83"/>
      <c r="C207" s="84"/>
    </row>
    <row r="208" spans="1:3">
      <c r="A208" s="47" t="s">
        <v>109</v>
      </c>
      <c r="B208" s="83"/>
      <c r="C208" s="84"/>
    </row>
    <row r="209" spans="1:3">
      <c r="A209" s="47" t="s">
        <v>31</v>
      </c>
      <c r="B209" s="212"/>
      <c r="C209" s="213"/>
    </row>
    <row r="210" spans="1:3">
      <c r="A210" s="47" t="s">
        <v>32</v>
      </c>
      <c r="B210" s="212"/>
      <c r="C210" s="213"/>
    </row>
    <row r="211" spans="1:3">
      <c r="A211" s="47" t="s">
        <v>33</v>
      </c>
      <c r="B211" s="83"/>
      <c r="C211" s="84"/>
    </row>
    <row r="212" spans="1:3" ht="15" thickBot="1">
      <c r="A212" s="45" t="s">
        <v>10</v>
      </c>
      <c r="B212" s="91"/>
      <c r="C212" s="87"/>
    </row>
    <row r="213" spans="1:3" ht="16.2">
      <c r="A213" s="26"/>
    </row>
    <row r="214" spans="1:3" ht="16.2">
      <c r="A214" s="27"/>
    </row>
    <row r="215" spans="1:3" ht="14.4" customHeight="1">
      <c r="A215" s="61" t="s">
        <v>40</v>
      </c>
      <c r="B215" s="55"/>
      <c r="C215" s="55"/>
    </row>
    <row r="216" spans="1:3" ht="15" thickBot="1">
      <c r="A216" s="28"/>
    </row>
    <row r="217" spans="1:3" ht="28.8">
      <c r="B217" s="97" t="s">
        <v>41</v>
      </c>
    </row>
    <row r="218" spans="1:3">
      <c r="B218" s="98"/>
    </row>
    <row r="219" spans="1:3">
      <c r="B219" s="99" t="s">
        <v>42</v>
      </c>
    </row>
    <row r="220" spans="1:3">
      <c r="B220" s="99"/>
    </row>
    <row r="221" spans="1:3">
      <c r="B221" s="99"/>
    </row>
    <row r="222" spans="1:3" ht="15" thickBot="1">
      <c r="B222" s="100" t="s">
        <v>43</v>
      </c>
    </row>
    <row r="223" spans="1:3" ht="16.2">
      <c r="A223" s="26"/>
    </row>
    <row r="224" spans="1:3" ht="16.2">
      <c r="A224" s="9"/>
    </row>
    <row r="225" spans="1:3" ht="16.2">
      <c r="A225" s="9" t="s">
        <v>44</v>
      </c>
    </row>
    <row r="226" spans="1:3">
      <c r="A226" s="5"/>
    </row>
    <row r="227" spans="1:3" ht="33" customHeight="1">
      <c r="A227" s="224" t="s">
        <v>45</v>
      </c>
      <c r="B227" s="224"/>
      <c r="C227" s="224"/>
    </row>
    <row r="228" spans="1:3" ht="15" thickBot="1">
      <c r="A228" s="4"/>
    </row>
    <row r="229" spans="1:3">
      <c r="A229" s="46" t="s">
        <v>110</v>
      </c>
      <c r="B229" s="60" t="s">
        <v>101</v>
      </c>
    </row>
    <row r="230" spans="1:3">
      <c r="A230" s="101"/>
      <c r="B230" s="102"/>
    </row>
    <row r="231" spans="1:3" ht="15" thickBot="1">
      <c r="A231" s="103"/>
      <c r="B231" s="104"/>
    </row>
    <row r="232" spans="1:3" ht="16.2">
      <c r="A232" s="29"/>
    </row>
    <row r="233" spans="1:3" ht="16.2">
      <c r="A233" s="29"/>
    </row>
    <row r="234" spans="1:3" ht="16.2">
      <c r="A234" s="29"/>
    </row>
    <row r="235" spans="1:3" ht="16.2">
      <c r="A235" s="29"/>
    </row>
    <row r="236" spans="1:3" s="43" customFormat="1" ht="45" customHeight="1">
      <c r="A236" s="224" t="s">
        <v>104</v>
      </c>
      <c r="B236" s="224"/>
      <c r="C236" s="224"/>
    </row>
    <row r="237" spans="1:3" ht="15" thickBot="1">
      <c r="A237" s="4"/>
      <c r="C237" s="43"/>
    </row>
    <row r="238" spans="1:3">
      <c r="A238" s="46" t="s">
        <v>88</v>
      </c>
      <c r="B238" s="59" t="s">
        <v>5</v>
      </c>
      <c r="C238" s="60" t="s">
        <v>101</v>
      </c>
    </row>
    <row r="239" spans="1:3">
      <c r="A239" s="105"/>
      <c r="B239" s="106"/>
      <c r="C239" s="107"/>
    </row>
    <row r="240" spans="1:3">
      <c r="A240" s="105"/>
      <c r="B240" s="106"/>
      <c r="C240" s="107"/>
    </row>
    <row r="241" spans="1:3">
      <c r="A241" s="105"/>
      <c r="B241" s="106"/>
      <c r="C241" s="107"/>
    </row>
    <row r="242" spans="1:3">
      <c r="A242" s="101"/>
      <c r="B242" s="108"/>
      <c r="C242" s="82"/>
    </row>
    <row r="243" spans="1:3" ht="15" thickBot="1">
      <c r="A243" s="103"/>
      <c r="B243" s="109"/>
      <c r="C243" s="104"/>
    </row>
    <row r="244" spans="1:3">
      <c r="A244" s="30"/>
    </row>
    <row r="245" spans="1:3">
      <c r="A245" s="30"/>
    </row>
    <row r="246" spans="1:3">
      <c r="A246" s="30"/>
    </row>
    <row r="247" spans="1:3">
      <c r="A247" s="30"/>
    </row>
    <row r="248" spans="1:3">
      <c r="A248" s="30"/>
    </row>
    <row r="249" spans="1:3">
      <c r="A249" s="31"/>
    </row>
    <row r="250" spans="1:3">
      <c r="A250" s="31"/>
    </row>
    <row r="251" spans="1:3">
      <c r="A251" s="31"/>
    </row>
    <row r="252" spans="1:3">
      <c r="A252" s="31"/>
    </row>
    <row r="253" spans="1:3" ht="16.2">
      <c r="B253" s="65" t="s">
        <v>46</v>
      </c>
      <c r="C253" s="65"/>
    </row>
    <row r="254" spans="1:3" ht="50.55" customHeight="1">
      <c r="A254" s="221" t="s">
        <v>47</v>
      </c>
      <c r="B254" s="221"/>
      <c r="C254" s="221"/>
    </row>
    <row r="255" spans="1:3" ht="15" thickBot="1">
      <c r="A255" s="28"/>
    </row>
    <row r="256" spans="1:3" ht="28.8">
      <c r="A256" s="97" t="s">
        <v>48</v>
      </c>
      <c r="B256" s="110" t="s">
        <v>51</v>
      </c>
    </row>
    <row r="257" spans="1:2">
      <c r="A257" s="111"/>
      <c r="B257" s="112"/>
    </row>
    <row r="258" spans="1:2">
      <c r="A258" s="99" t="s">
        <v>49</v>
      </c>
      <c r="B258" s="113" t="s">
        <v>42</v>
      </c>
    </row>
    <row r="259" spans="1:2">
      <c r="A259" s="99"/>
      <c r="B259" s="113"/>
    </row>
    <row r="260" spans="1:2">
      <c r="A260" s="99"/>
      <c r="B260" s="113"/>
    </row>
    <row r="261" spans="1:2">
      <c r="A261" s="99" t="s">
        <v>50</v>
      </c>
      <c r="B261" s="113" t="s">
        <v>50</v>
      </c>
    </row>
    <row r="262" spans="1:2">
      <c r="A262" s="99"/>
      <c r="B262" s="113"/>
    </row>
    <row r="263" spans="1:2" ht="15" thickBot="1">
      <c r="A263" s="114"/>
      <c r="B263" s="115"/>
    </row>
    <row r="264" spans="1:2" ht="16.2">
      <c r="A264" s="26"/>
    </row>
    <row r="265" spans="1:2" ht="16.2">
      <c r="A265" s="26"/>
    </row>
    <row r="266" spans="1:2" ht="15" thickBot="1">
      <c r="A266" s="32"/>
    </row>
    <row r="267" spans="1:2">
      <c r="A267" s="116"/>
      <c r="B267" s="117"/>
    </row>
    <row r="268" spans="1:2" ht="14.55" customHeight="1">
      <c r="A268" s="118" t="s">
        <v>52</v>
      </c>
      <c r="B268" s="119"/>
    </row>
    <row r="269" spans="1:2" ht="16.2">
      <c r="A269" s="120"/>
      <c r="B269" s="119"/>
    </row>
    <row r="270" spans="1:2">
      <c r="A270" s="121" t="s">
        <v>53</v>
      </c>
      <c r="B270" s="122" t="s">
        <v>54</v>
      </c>
    </row>
    <row r="271" spans="1:2" ht="28.8">
      <c r="A271" s="123"/>
      <c r="B271" s="124" t="s">
        <v>55</v>
      </c>
    </row>
    <row r="272" spans="1:2">
      <c r="A272" s="123"/>
      <c r="B272" s="124" t="s">
        <v>56</v>
      </c>
    </row>
    <row r="273" spans="1:2">
      <c r="A273" s="121"/>
      <c r="B273" s="119"/>
    </row>
    <row r="274" spans="1:2">
      <c r="A274" s="121"/>
      <c r="B274" s="119"/>
    </row>
    <row r="275" spans="1:2">
      <c r="A275" s="125"/>
      <c r="B275" s="119"/>
    </row>
    <row r="276" spans="1:2">
      <c r="A276" s="125"/>
      <c r="B276" s="122" t="s">
        <v>57</v>
      </c>
    </row>
    <row r="277" spans="1:2" ht="15" thickBot="1">
      <c r="A277" s="126"/>
      <c r="B277" s="127"/>
    </row>
    <row r="278" spans="1:2" ht="12.6" customHeight="1">
      <c r="A278" s="33"/>
    </row>
    <row r="279" spans="1:2" ht="12.6" customHeight="1">
      <c r="A279" s="33"/>
    </row>
    <row r="280" spans="1:2" ht="12.6" customHeight="1">
      <c r="A280" s="33"/>
    </row>
    <row r="281" spans="1:2" ht="12.6" customHeight="1">
      <c r="A281" s="33"/>
    </row>
    <row r="282" spans="1:2" ht="12.6" customHeight="1">
      <c r="A282" s="33"/>
    </row>
    <row r="283" spans="1:2" ht="12.6" customHeight="1">
      <c r="A283" s="33"/>
    </row>
    <row r="284" spans="1:2" ht="12.6" customHeight="1">
      <c r="A284" s="33"/>
    </row>
    <row r="285" spans="1:2" ht="12.6" customHeight="1">
      <c r="A285" s="33"/>
    </row>
    <row r="286" spans="1:2" ht="12.6" customHeight="1">
      <c r="A286" s="33"/>
    </row>
    <row r="287" spans="1:2" ht="12.6" customHeight="1">
      <c r="A287" s="33"/>
    </row>
    <row r="288" spans="1:2" ht="12.6" customHeight="1">
      <c r="A288" s="33"/>
    </row>
    <row r="289" spans="1:1" ht="12.6" customHeight="1">
      <c r="A289" s="33"/>
    </row>
    <row r="290" spans="1:1" ht="12.6" customHeight="1">
      <c r="A290" s="33"/>
    </row>
    <row r="291" spans="1:1" ht="12.6" customHeight="1">
      <c r="A291" s="33"/>
    </row>
    <row r="292" spans="1:1" ht="12.6" customHeight="1">
      <c r="A292" s="33"/>
    </row>
    <row r="293" spans="1:1" ht="12.6" customHeight="1">
      <c r="A293" s="33"/>
    </row>
    <row r="294" spans="1:1" ht="12.6" customHeight="1">
      <c r="A294" s="33"/>
    </row>
    <row r="295" spans="1:1" ht="12.6" customHeight="1">
      <c r="A295" s="33"/>
    </row>
    <row r="296" spans="1:1" ht="12.6" customHeight="1">
      <c r="A296" s="33"/>
    </row>
    <row r="297" spans="1:1" ht="12.6" customHeight="1">
      <c r="A297" s="33"/>
    </row>
    <row r="298" spans="1:1" ht="12.6" customHeight="1">
      <c r="A298" s="33"/>
    </row>
    <row r="299" spans="1:1" ht="12.6" customHeight="1">
      <c r="A299" s="33"/>
    </row>
    <row r="300" spans="1:1" ht="12.6" customHeight="1">
      <c r="A300" s="33"/>
    </row>
    <row r="301" spans="1:1" ht="12.6" customHeight="1">
      <c r="A301" s="33"/>
    </row>
    <row r="302" spans="1:1" ht="12.6" customHeight="1">
      <c r="A302" s="33"/>
    </row>
    <row r="303" spans="1:1" ht="12.6" customHeight="1">
      <c r="A303" s="33"/>
    </row>
    <row r="304" spans="1:1" ht="12.6" customHeight="1">
      <c r="A304" s="33"/>
    </row>
    <row r="305" spans="1:3" ht="23.4">
      <c r="A305" s="34" t="s">
        <v>58</v>
      </c>
    </row>
    <row r="306" spans="1:3" ht="18">
      <c r="A306" s="35"/>
    </row>
    <row r="307" spans="1:3" ht="18">
      <c r="A307" s="35"/>
    </row>
    <row r="308" spans="1:3" ht="18">
      <c r="A308" s="36" t="s">
        <v>90</v>
      </c>
    </row>
    <row r="309" spans="1:3" ht="18">
      <c r="A309" s="35"/>
    </row>
    <row r="310" spans="1:3" ht="16.2">
      <c r="A310" s="74" t="s">
        <v>91</v>
      </c>
      <c r="B310" s="72"/>
    </row>
    <row r="311" spans="1:3" ht="65.400000000000006" customHeight="1">
      <c r="A311" s="195" t="s">
        <v>92</v>
      </c>
      <c r="B311" s="195"/>
      <c r="C311" s="195"/>
    </row>
    <row r="312" spans="1:3">
      <c r="A312" s="37"/>
    </row>
    <row r="313" spans="1:3" ht="18">
      <c r="A313" s="36" t="s">
        <v>93</v>
      </c>
    </row>
    <row r="314" spans="1:3" ht="18">
      <c r="A314" s="35"/>
    </row>
    <row r="315" spans="1:3" ht="31.2" customHeight="1">
      <c r="A315" s="195" t="s">
        <v>94</v>
      </c>
      <c r="B315" s="195"/>
      <c r="C315" s="195"/>
    </row>
    <row r="316" spans="1:3" ht="16.2">
      <c r="A316" s="26"/>
    </row>
    <row r="317" spans="1:3" ht="30" customHeight="1">
      <c r="A317" s="195" t="s">
        <v>59</v>
      </c>
      <c r="B317" s="195"/>
      <c r="C317" s="195"/>
    </row>
    <row r="318" spans="1:3" ht="16.2">
      <c r="A318" s="26"/>
    </row>
    <row r="319" spans="1:3" ht="16.2">
      <c r="A319" s="38" t="s">
        <v>95</v>
      </c>
    </row>
    <row r="320" spans="1:3" ht="16.2">
      <c r="A320" s="38" t="s">
        <v>96</v>
      </c>
    </row>
    <row r="321" spans="1:3">
      <c r="A321" s="39"/>
    </row>
    <row r="322" spans="1:3" ht="14.55" customHeight="1">
      <c r="A322" s="73" t="s">
        <v>97</v>
      </c>
      <c r="B322" s="72"/>
    </row>
    <row r="323" spans="1:3">
      <c r="A323" s="40"/>
    </row>
    <row r="324" spans="1:3" ht="28.2" customHeight="1">
      <c r="A324" s="195" t="s">
        <v>60</v>
      </c>
      <c r="B324" s="195"/>
      <c r="C324" s="195"/>
    </row>
    <row r="325" spans="1:3" ht="16.2">
      <c r="A325" s="74" t="s">
        <v>98</v>
      </c>
      <c r="B325" s="72"/>
    </row>
    <row r="326" spans="1:3" ht="16.2">
      <c r="A326" s="74" t="s">
        <v>99</v>
      </c>
      <c r="B326" s="72"/>
    </row>
    <row r="327" spans="1:3" ht="16.2">
      <c r="A327" s="41"/>
    </row>
    <row r="328" spans="1:3" ht="66" customHeight="1">
      <c r="A328" s="223" t="s">
        <v>87</v>
      </c>
      <c r="B328" s="223"/>
      <c r="C328" s="223"/>
    </row>
    <row r="329" spans="1:3" ht="14.55" customHeight="1">
      <c r="B329" s="72"/>
    </row>
    <row r="331" spans="1:3" ht="16.2">
      <c r="A331" s="222" t="s">
        <v>111</v>
      </c>
      <c r="B331" s="222"/>
      <c r="C331" s="222"/>
    </row>
    <row r="332" spans="1:3" ht="16.2">
      <c r="A332" s="222" t="s">
        <v>112</v>
      </c>
      <c r="B332" s="222"/>
      <c r="C332" s="222"/>
    </row>
    <row r="333" spans="1:3" ht="16.2">
      <c r="A333" s="42"/>
    </row>
    <row r="334" spans="1:3" ht="16.2">
      <c r="A334" s="42"/>
    </row>
    <row r="335" spans="1:3" ht="16.2">
      <c r="A335" s="42"/>
    </row>
    <row r="336" spans="1:3" ht="16.2">
      <c r="A336" s="42"/>
    </row>
    <row r="337" spans="1:1" ht="16.2">
      <c r="A337" s="42"/>
    </row>
    <row r="338" spans="1:1" ht="16.2">
      <c r="A338" s="42"/>
    </row>
    <row r="339" spans="1:1" ht="16.2">
      <c r="A339" s="42"/>
    </row>
    <row r="340" spans="1:1" ht="16.2">
      <c r="A340" s="42"/>
    </row>
    <row r="341" spans="1:1" ht="16.2">
      <c r="A341" s="42"/>
    </row>
    <row r="342" spans="1:1" ht="16.2">
      <c r="A342" s="42"/>
    </row>
    <row r="343" spans="1:1" ht="16.2">
      <c r="A343" s="42"/>
    </row>
    <row r="344" spans="1:1" ht="16.2">
      <c r="A344" s="42"/>
    </row>
    <row r="345" spans="1:1" ht="16.2">
      <c r="A345" s="42"/>
    </row>
    <row r="346" spans="1:1" ht="16.2">
      <c r="A346" s="42"/>
    </row>
    <row r="347" spans="1:1" ht="16.2">
      <c r="A347" s="42"/>
    </row>
  </sheetData>
  <sheetProtection algorithmName="SHA-512" hashValue="eHzwNGAITELKFgORN682WMeyVpE5C2JrOEyH+l9pjm3t8/Q+PfVVbNSLdQBcG5cxUMv+R2zhMBdFYdvlsfEhKA==" saltValue="vezDi6pzkv8NG2sIrtzWUw==" spinCount="100000" sheet="1" objects="1" scenarios="1"/>
  <mergeCells count="43">
    <mergeCell ref="A254:C254"/>
    <mergeCell ref="A332:C332"/>
    <mergeCell ref="A331:C331"/>
    <mergeCell ref="A328:C328"/>
    <mergeCell ref="A227:C227"/>
    <mergeCell ref="A236:C236"/>
    <mergeCell ref="A311:C311"/>
    <mergeCell ref="A315:C315"/>
    <mergeCell ref="A317:C317"/>
    <mergeCell ref="A324:C324"/>
    <mergeCell ref="B209:C209"/>
    <mergeCell ref="B210:C210"/>
    <mergeCell ref="B185:C185"/>
    <mergeCell ref="B186:C186"/>
    <mergeCell ref="B159:C159"/>
    <mergeCell ref="B171:C171"/>
    <mergeCell ref="B172:C172"/>
    <mergeCell ref="B158:C158"/>
    <mergeCell ref="B121:C121"/>
    <mergeCell ref="B122:C122"/>
    <mergeCell ref="B136:C136"/>
    <mergeCell ref="B137:C137"/>
    <mergeCell ref="A40:C40"/>
    <mergeCell ref="A42:C45"/>
    <mergeCell ref="A48:B48"/>
    <mergeCell ref="B106:C106"/>
    <mergeCell ref="B107:C107"/>
    <mergeCell ref="A63:B63"/>
    <mergeCell ref="B83:C83"/>
    <mergeCell ref="B84:C84"/>
    <mergeCell ref="A50:B50"/>
    <mergeCell ref="C1:C2"/>
    <mergeCell ref="A10:C10"/>
    <mergeCell ref="A13:B13"/>
    <mergeCell ref="A35:A37"/>
    <mergeCell ref="A39:B39"/>
    <mergeCell ref="A12:C12"/>
    <mergeCell ref="A15:C15"/>
    <mergeCell ref="A16:C16"/>
    <mergeCell ref="A19:C19"/>
    <mergeCell ref="A33:C33"/>
    <mergeCell ref="B35:C37"/>
    <mergeCell ref="B38:C38"/>
  </mergeCells>
  <hyperlinks>
    <hyperlink ref="A13" r:id="rId1" display="http://www.univ-lyon2.fr/" xr:uid="{087DD489-6A44-40E5-BA13-47B41A95780D}"/>
  </hyperlinks>
  <pageMargins left="0.23622047244094491" right="0.23622047244094491" top="0.35433070866141736" bottom="0.35433070866141736" header="0.31496062992125984" footer="0.31496062992125984"/>
  <pageSetup paperSize="9" scale="99" orientation="portrait" r:id="rId2"/>
  <rowBreaks count="6" manualBreakCount="6">
    <brk id="47" max="16383" man="1"/>
    <brk id="95" max="16383" man="1"/>
    <brk id="148" max="16383" man="1"/>
    <brk id="200" max="16383" man="1"/>
    <brk id="250" max="16383" man="1"/>
    <brk id="304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251460</xdr:colOff>
                    <xdr:row>19</xdr:row>
                    <xdr:rowOff>175260</xdr:rowOff>
                  </from>
                  <to>
                    <xdr:col>1</xdr:col>
                    <xdr:colOff>1165860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251460</xdr:colOff>
                    <xdr:row>19</xdr:row>
                    <xdr:rowOff>175260</xdr:rowOff>
                  </from>
                  <to>
                    <xdr:col>2</xdr:col>
                    <xdr:colOff>1165860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251460</xdr:colOff>
                    <xdr:row>50</xdr:row>
                    <xdr:rowOff>175260</xdr:rowOff>
                  </from>
                  <to>
                    <xdr:col>1</xdr:col>
                    <xdr:colOff>1165860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251460</xdr:colOff>
                    <xdr:row>50</xdr:row>
                    <xdr:rowOff>175260</xdr:rowOff>
                  </from>
                  <to>
                    <xdr:col>2</xdr:col>
                    <xdr:colOff>1165860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251460</xdr:colOff>
                    <xdr:row>63</xdr:row>
                    <xdr:rowOff>175260</xdr:rowOff>
                  </from>
                  <to>
                    <xdr:col>1</xdr:col>
                    <xdr:colOff>1165860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251460</xdr:colOff>
                    <xdr:row>63</xdr:row>
                    <xdr:rowOff>175260</xdr:rowOff>
                  </from>
                  <to>
                    <xdr:col>2</xdr:col>
                    <xdr:colOff>1165860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</xdr:col>
                    <xdr:colOff>251460</xdr:colOff>
                    <xdr:row>98</xdr:row>
                    <xdr:rowOff>175260</xdr:rowOff>
                  </from>
                  <to>
                    <xdr:col>1</xdr:col>
                    <xdr:colOff>1165860</xdr:colOff>
                    <xdr:row>100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251460</xdr:colOff>
                    <xdr:row>98</xdr:row>
                    <xdr:rowOff>175260</xdr:rowOff>
                  </from>
                  <to>
                    <xdr:col>2</xdr:col>
                    <xdr:colOff>1165860</xdr:colOff>
                    <xdr:row>100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</xdr:col>
                    <xdr:colOff>251460</xdr:colOff>
                    <xdr:row>113</xdr:row>
                    <xdr:rowOff>175260</xdr:rowOff>
                  </from>
                  <to>
                    <xdr:col>1</xdr:col>
                    <xdr:colOff>1165860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251460</xdr:colOff>
                    <xdr:row>113</xdr:row>
                    <xdr:rowOff>175260</xdr:rowOff>
                  </from>
                  <to>
                    <xdr:col>2</xdr:col>
                    <xdr:colOff>1165860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</xdr:col>
                    <xdr:colOff>251460</xdr:colOff>
                    <xdr:row>128</xdr:row>
                    <xdr:rowOff>175260</xdr:rowOff>
                  </from>
                  <to>
                    <xdr:col>1</xdr:col>
                    <xdr:colOff>1165860</xdr:colOff>
                    <xdr:row>130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251460</xdr:colOff>
                    <xdr:row>128</xdr:row>
                    <xdr:rowOff>175260</xdr:rowOff>
                  </from>
                  <to>
                    <xdr:col>2</xdr:col>
                    <xdr:colOff>1165860</xdr:colOff>
                    <xdr:row>130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</xdr:col>
                    <xdr:colOff>251460</xdr:colOff>
                    <xdr:row>150</xdr:row>
                    <xdr:rowOff>175260</xdr:rowOff>
                  </from>
                  <to>
                    <xdr:col>1</xdr:col>
                    <xdr:colOff>1165860</xdr:colOff>
                    <xdr:row>152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2</xdr:col>
                    <xdr:colOff>251460</xdr:colOff>
                    <xdr:row>150</xdr:row>
                    <xdr:rowOff>175260</xdr:rowOff>
                  </from>
                  <to>
                    <xdr:col>2</xdr:col>
                    <xdr:colOff>1165860</xdr:colOff>
                    <xdr:row>152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</xdr:col>
                    <xdr:colOff>251460</xdr:colOff>
                    <xdr:row>163</xdr:row>
                    <xdr:rowOff>175260</xdr:rowOff>
                  </from>
                  <to>
                    <xdr:col>1</xdr:col>
                    <xdr:colOff>1165860</xdr:colOff>
                    <xdr:row>165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2</xdr:col>
                    <xdr:colOff>251460</xdr:colOff>
                    <xdr:row>163</xdr:row>
                    <xdr:rowOff>175260</xdr:rowOff>
                  </from>
                  <to>
                    <xdr:col>2</xdr:col>
                    <xdr:colOff>1165860</xdr:colOff>
                    <xdr:row>165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</xdr:col>
                    <xdr:colOff>251460</xdr:colOff>
                    <xdr:row>177</xdr:row>
                    <xdr:rowOff>175260</xdr:rowOff>
                  </from>
                  <to>
                    <xdr:col>1</xdr:col>
                    <xdr:colOff>1165860</xdr:colOff>
                    <xdr:row>179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</xdr:col>
                    <xdr:colOff>251460</xdr:colOff>
                    <xdr:row>177</xdr:row>
                    <xdr:rowOff>175260</xdr:rowOff>
                  </from>
                  <to>
                    <xdr:col>2</xdr:col>
                    <xdr:colOff>1165860</xdr:colOff>
                    <xdr:row>179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</xdr:col>
                    <xdr:colOff>251460</xdr:colOff>
                    <xdr:row>201</xdr:row>
                    <xdr:rowOff>175260</xdr:rowOff>
                  </from>
                  <to>
                    <xdr:col>1</xdr:col>
                    <xdr:colOff>1165860</xdr:colOff>
                    <xdr:row>203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2</xdr:col>
                    <xdr:colOff>251460</xdr:colOff>
                    <xdr:row>201</xdr:row>
                    <xdr:rowOff>175260</xdr:rowOff>
                  </from>
                  <to>
                    <xdr:col>2</xdr:col>
                    <xdr:colOff>1165860</xdr:colOff>
                    <xdr:row>203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99060</xdr:colOff>
                    <xdr:row>73</xdr:row>
                    <xdr:rowOff>175260</xdr:rowOff>
                  </from>
                  <to>
                    <xdr:col>1</xdr:col>
                    <xdr:colOff>1059180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2</xdr:col>
                    <xdr:colOff>312420</xdr:colOff>
                    <xdr:row>73</xdr:row>
                    <xdr:rowOff>175260</xdr:rowOff>
                  </from>
                  <to>
                    <xdr:col>2</xdr:col>
                    <xdr:colOff>1272540</xdr:colOff>
                    <xdr:row>75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</xdr:col>
                    <xdr:colOff>129540</xdr:colOff>
                    <xdr:row>84</xdr:row>
                    <xdr:rowOff>60960</xdr:rowOff>
                  </from>
                  <to>
                    <xdr:col>1</xdr:col>
                    <xdr:colOff>1089660</xdr:colOff>
                    <xdr:row>84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</xdr:col>
                    <xdr:colOff>175260</xdr:colOff>
                    <xdr:row>84</xdr:row>
                    <xdr:rowOff>68580</xdr:rowOff>
                  </from>
                  <to>
                    <xdr:col>2</xdr:col>
                    <xdr:colOff>1135380</xdr:colOff>
                    <xdr:row>84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1</xdr:col>
                    <xdr:colOff>129540</xdr:colOff>
                    <xdr:row>85</xdr:row>
                    <xdr:rowOff>53340</xdr:rowOff>
                  </from>
                  <to>
                    <xdr:col>1</xdr:col>
                    <xdr:colOff>1089660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85</xdr:row>
                    <xdr:rowOff>60960</xdr:rowOff>
                  </from>
                  <to>
                    <xdr:col>2</xdr:col>
                    <xdr:colOff>1150620</xdr:colOff>
                    <xdr:row>85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</xdr:col>
                    <xdr:colOff>129540</xdr:colOff>
                    <xdr:row>87</xdr:row>
                    <xdr:rowOff>60960</xdr:rowOff>
                  </from>
                  <to>
                    <xdr:col>1</xdr:col>
                    <xdr:colOff>1089660</xdr:colOff>
                    <xdr:row>87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2</xdr:col>
                    <xdr:colOff>175260</xdr:colOff>
                    <xdr:row>87</xdr:row>
                    <xdr:rowOff>68580</xdr:rowOff>
                  </from>
                  <to>
                    <xdr:col>2</xdr:col>
                    <xdr:colOff>1135380</xdr:colOff>
                    <xdr:row>87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</xdr:col>
                    <xdr:colOff>129540</xdr:colOff>
                    <xdr:row>108</xdr:row>
                    <xdr:rowOff>175260</xdr:rowOff>
                  </from>
                  <to>
                    <xdr:col>1</xdr:col>
                    <xdr:colOff>1089660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2</xdr:col>
                    <xdr:colOff>175260</xdr:colOff>
                    <xdr:row>108</xdr:row>
                    <xdr:rowOff>175260</xdr:rowOff>
                  </from>
                  <to>
                    <xdr:col>2</xdr:col>
                    <xdr:colOff>1127760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</xdr:col>
                    <xdr:colOff>129540</xdr:colOff>
                    <xdr:row>123</xdr:row>
                    <xdr:rowOff>175260</xdr:rowOff>
                  </from>
                  <to>
                    <xdr:col>1</xdr:col>
                    <xdr:colOff>1089660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2</xdr:col>
                    <xdr:colOff>175260</xdr:colOff>
                    <xdr:row>123</xdr:row>
                    <xdr:rowOff>175260</xdr:rowOff>
                  </from>
                  <to>
                    <xdr:col>2</xdr:col>
                    <xdr:colOff>1127760</xdr:colOff>
                    <xdr:row>125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5BBAB6-170C-4164-B1E0-5D5A78EDD220}">
          <x14:formula1>
            <xm:f>Feuil1!$A$1:$A$4</xm:f>
          </x14:formula1>
          <xm:sqref>B87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92AA-663A-40AF-A212-0CEEF3911192}">
  <dimension ref="A1:A4"/>
  <sheetViews>
    <sheetView workbookViewId="0">
      <selection activeCell="C5" sqref="C5"/>
    </sheetView>
  </sheetViews>
  <sheetFormatPr baseColWidth="10" defaultRowHeight="14.4"/>
  <cols>
    <col min="1" max="1" width="30.109375" customWidth="1"/>
  </cols>
  <sheetData>
    <row r="1" spans="1:1">
      <c r="A1" t="s">
        <v>169</v>
      </c>
    </row>
    <row r="2" spans="1:1">
      <c r="A2" t="s">
        <v>170</v>
      </c>
    </row>
    <row r="3" spans="1:1">
      <c r="A3" t="s">
        <v>172</v>
      </c>
    </row>
    <row r="4" spans="1:1">
      <c r="A4" t="s">
        <v>171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B776-740B-4958-882B-D42A1B8E68BF}">
  <sheetPr codeName="Feuil2"/>
  <dimension ref="A1:C19"/>
  <sheetViews>
    <sheetView tabSelected="1" workbookViewId="0">
      <selection activeCell="A10" sqref="A10"/>
    </sheetView>
  </sheetViews>
  <sheetFormatPr baseColWidth="10" defaultColWidth="10.88671875" defaultRowHeight="14.4"/>
  <cols>
    <col min="1" max="1" width="54.44140625" style="128" customWidth="1"/>
    <col min="2" max="2" width="19" style="133" customWidth="1"/>
    <col min="3" max="3" width="22.21875" style="129" customWidth="1"/>
    <col min="4" max="16384" width="10.88671875" style="129"/>
  </cols>
  <sheetData>
    <row r="1" spans="1:3">
      <c r="A1" s="130" t="s">
        <v>116</v>
      </c>
    </row>
    <row r="2" spans="1:3">
      <c r="A2" s="130" t="s">
        <v>117</v>
      </c>
    </row>
    <row r="4" spans="1:3">
      <c r="A4" s="130" t="s">
        <v>118</v>
      </c>
      <c r="B4" s="134" t="s">
        <v>115</v>
      </c>
    </row>
    <row r="5" spans="1:3" ht="40.049999999999997" customHeight="1">
      <c r="A5" s="128" t="s">
        <v>114</v>
      </c>
      <c r="B5" s="157">
        <f>'DOSSIER COMPLET'!B83:C83</f>
        <v>0</v>
      </c>
    </row>
    <row r="6" spans="1:3" ht="40.049999999999997" customHeight="1">
      <c r="A6" s="131" t="s">
        <v>120</v>
      </c>
      <c r="B6" s="140">
        <f>B5-70</f>
        <v>-70</v>
      </c>
    </row>
    <row r="7" spans="1:3" ht="40.049999999999997" customHeight="1">
      <c r="A7" s="128" t="s">
        <v>121</v>
      </c>
      <c r="B7" s="138">
        <f>B5-70</f>
        <v>-70</v>
      </c>
      <c r="C7" s="132"/>
    </row>
    <row r="8" spans="1:3" ht="40.049999999999997" customHeight="1">
      <c r="A8" s="131" t="s">
        <v>123</v>
      </c>
      <c r="B8" s="138">
        <f>B5-31</f>
        <v>-31</v>
      </c>
    </row>
    <row r="9" spans="1:3" ht="40.049999999999997" customHeight="1">
      <c r="A9" s="131" t="s">
        <v>125</v>
      </c>
      <c r="B9" s="138">
        <f>B5-14</f>
        <v>-14</v>
      </c>
    </row>
    <row r="10" spans="1:3" ht="40.049999999999997" customHeight="1">
      <c r="A10" s="131" t="s">
        <v>126</v>
      </c>
      <c r="B10" s="138">
        <f>B5-8</f>
        <v>-8</v>
      </c>
    </row>
    <row r="11" spans="1:3" ht="61.05" customHeight="1">
      <c r="A11" s="131" t="s">
        <v>128</v>
      </c>
      <c r="B11" s="158">
        <f>B5</f>
        <v>0</v>
      </c>
    </row>
    <row r="12" spans="1:3" ht="40.049999999999997" customHeight="1">
      <c r="A12" s="131" t="s">
        <v>129</v>
      </c>
      <c r="B12" s="138">
        <f>B11+30</f>
        <v>30</v>
      </c>
    </row>
    <row r="13" spans="1:3" ht="40.049999999999997" customHeight="1">
      <c r="A13" s="131" t="s">
        <v>131</v>
      </c>
      <c r="B13" s="138">
        <f>B11+90</f>
        <v>90</v>
      </c>
    </row>
    <row r="14" spans="1:3">
      <c r="A14" s="131"/>
    </row>
    <row r="15" spans="1:3">
      <c r="A15" s="131"/>
    </row>
    <row r="16" spans="1:3">
      <c r="A16" s="160" t="s">
        <v>144</v>
      </c>
    </row>
    <row r="18" spans="1:2" ht="43.2">
      <c r="A18" s="131" t="s">
        <v>145</v>
      </c>
      <c r="B18" s="138">
        <f>B5-180</f>
        <v>-180</v>
      </c>
    </row>
    <row r="19" spans="1:2">
      <c r="A19" s="159" t="s">
        <v>146</v>
      </c>
    </row>
  </sheetData>
  <sheetProtection algorithmName="SHA-512" hashValue="V1/Ni90GzUkXe6kDl/qQEAsbEC8RVs7MF5ZBDCnIP4EiC92nTqEUprpPG9LYwiiwG0eUwSp9jT4g1uFQEQqsZg==" saltValue="qJLjc09ufLMHOFyx9cED0Q==" spinCount="100000" sheet="1" objects="1" scenarios="1"/>
  <hyperlinks>
    <hyperlink ref="A19" r:id="rId1" xr:uid="{ED07F65B-923A-4722-9392-B483CA1D16D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2FA0-5DDD-4D7E-9FE1-B4F41AD9888D}">
  <sheetPr codeName="Feuil3">
    <pageSetUpPr fitToPage="1"/>
  </sheetPr>
  <dimension ref="A1:E35"/>
  <sheetViews>
    <sheetView topLeftCell="B4" workbookViewId="0">
      <selection activeCell="D8" sqref="D8"/>
    </sheetView>
  </sheetViews>
  <sheetFormatPr baseColWidth="10" defaultColWidth="10.88671875" defaultRowHeight="18"/>
  <cols>
    <col min="1" max="1" width="61" style="128" hidden="1" customWidth="1"/>
    <col min="2" max="2" width="23.5546875" style="135" customWidth="1"/>
    <col min="3" max="3" width="12.33203125" style="144" customWidth="1"/>
    <col min="4" max="4" width="67" style="129" customWidth="1"/>
    <col min="5" max="5" width="20.21875" style="144" customWidth="1"/>
    <col min="6" max="16384" width="10.88671875" style="129"/>
  </cols>
  <sheetData>
    <row r="1" spans="1:5">
      <c r="A1" s="130" t="s">
        <v>116</v>
      </c>
    </row>
    <row r="2" spans="1:5">
      <c r="A2" s="130" t="s">
        <v>117</v>
      </c>
    </row>
    <row r="4" spans="1:5" ht="16.2">
      <c r="A4" s="136" t="s">
        <v>118</v>
      </c>
      <c r="B4" s="137" t="s">
        <v>115</v>
      </c>
      <c r="C4" s="161" t="s">
        <v>147</v>
      </c>
      <c r="D4" s="136" t="s">
        <v>119</v>
      </c>
      <c r="E4" s="161" t="s">
        <v>153</v>
      </c>
    </row>
    <row r="5" spans="1:5" s="31" customFormat="1" ht="16.2">
      <c r="A5" s="93" t="s">
        <v>114</v>
      </c>
      <c r="B5" s="173">
        <f>'DOSSIER COMPLET'!B83:C83</f>
        <v>0</v>
      </c>
      <c r="C5" s="174"/>
      <c r="D5" s="175" t="s">
        <v>142</v>
      </c>
      <c r="E5" s="174"/>
    </row>
    <row r="6" spans="1:5" ht="64.8">
      <c r="A6" s="170" t="s">
        <v>138</v>
      </c>
      <c r="B6" s="171">
        <f>B5-180</f>
        <v>-180</v>
      </c>
      <c r="C6" s="138"/>
      <c r="D6" s="141" t="s">
        <v>152</v>
      </c>
      <c r="E6" s="138"/>
    </row>
    <row r="7" spans="1:5" ht="32.4">
      <c r="A7" s="176"/>
      <c r="B7" s="165">
        <f>B8</f>
        <v>-70</v>
      </c>
      <c r="C7" s="165" t="s">
        <v>167</v>
      </c>
      <c r="D7" s="141" t="s">
        <v>156</v>
      </c>
      <c r="E7" s="138">
        <v>45034</v>
      </c>
    </row>
    <row r="8" spans="1:5" ht="32.4">
      <c r="A8" s="156" t="s">
        <v>133</v>
      </c>
      <c r="B8" s="165">
        <f>B5-70</f>
        <v>-70</v>
      </c>
      <c r="C8" s="165"/>
      <c r="D8" s="141" t="s">
        <v>122</v>
      </c>
      <c r="E8" s="140"/>
    </row>
    <row r="9" spans="1:5" ht="64.8">
      <c r="A9" s="163"/>
      <c r="B9" s="165">
        <f>B8</f>
        <v>-70</v>
      </c>
      <c r="C9" s="165"/>
      <c r="D9" s="141" t="s">
        <v>155</v>
      </c>
      <c r="E9" s="142"/>
    </row>
    <row r="10" spans="1:5" ht="32.4">
      <c r="A10" s="74" t="s">
        <v>134</v>
      </c>
      <c r="B10" s="165">
        <f>B5-70</f>
        <v>-70</v>
      </c>
      <c r="C10" s="165"/>
      <c r="D10" s="141" t="s">
        <v>150</v>
      </c>
      <c r="E10" s="138"/>
    </row>
    <row r="11" spans="1:5" ht="32.4">
      <c r="A11" s="26"/>
      <c r="B11" s="166">
        <f>B5-60</f>
        <v>-60</v>
      </c>
      <c r="C11" s="166"/>
      <c r="D11" s="141" t="s">
        <v>154</v>
      </c>
      <c r="E11" s="138"/>
    </row>
    <row r="12" spans="1:5" ht="16.2">
      <c r="A12" s="163"/>
      <c r="B12" s="166">
        <f>B11</f>
        <v>-60</v>
      </c>
      <c r="C12" s="166"/>
      <c r="D12" s="26" t="s">
        <v>124</v>
      </c>
      <c r="E12" s="138"/>
    </row>
    <row r="13" spans="1:5" ht="16.2">
      <c r="A13" s="156"/>
      <c r="B13" s="167">
        <f>B12+21</f>
        <v>-39</v>
      </c>
      <c r="C13" s="167"/>
      <c r="D13" s="141" t="s">
        <v>148</v>
      </c>
      <c r="E13" s="138"/>
    </row>
    <row r="14" spans="1:5" ht="16.2">
      <c r="A14" s="179" t="s">
        <v>135</v>
      </c>
      <c r="B14" s="180">
        <f>B5-31</f>
        <v>-31</v>
      </c>
      <c r="C14" s="180"/>
      <c r="D14" s="141" t="s">
        <v>157</v>
      </c>
      <c r="E14" s="138"/>
    </row>
    <row r="15" spans="1:5" ht="16.2">
      <c r="A15" s="177"/>
      <c r="B15" s="180">
        <f>B14</f>
        <v>-31</v>
      </c>
      <c r="C15" s="180"/>
      <c r="D15" s="141" t="s">
        <v>159</v>
      </c>
      <c r="E15" s="138"/>
    </row>
    <row r="16" spans="1:5" s="182" customFormat="1" ht="16.2">
      <c r="A16" s="177"/>
      <c r="B16" s="180">
        <f>B14</f>
        <v>-31</v>
      </c>
      <c r="C16" s="180"/>
      <c r="D16" s="141" t="s">
        <v>158</v>
      </c>
      <c r="E16" s="181"/>
    </row>
    <row r="17" spans="1:5" ht="16.2">
      <c r="A17" s="163"/>
      <c r="B17" s="168">
        <f>B5-28</f>
        <v>-28</v>
      </c>
      <c r="C17" s="168"/>
      <c r="D17" s="74" t="s">
        <v>139</v>
      </c>
      <c r="E17" s="162"/>
    </row>
    <row r="18" spans="1:5" ht="32.4">
      <c r="A18" s="156" t="s">
        <v>140</v>
      </c>
      <c r="B18" s="168">
        <f>B17</f>
        <v>-28</v>
      </c>
      <c r="C18" s="168"/>
      <c r="D18" s="141" t="s">
        <v>160</v>
      </c>
      <c r="E18" s="142"/>
    </row>
    <row r="19" spans="1:5" ht="32.4">
      <c r="A19" s="26"/>
      <c r="B19" s="168">
        <f>B17</f>
        <v>-28</v>
      </c>
      <c r="C19" s="168"/>
      <c r="D19" s="141" t="s">
        <v>151</v>
      </c>
      <c r="E19" s="138"/>
    </row>
    <row r="20" spans="1:5" ht="39.6" customHeight="1">
      <c r="A20" s="74"/>
      <c r="B20" s="169">
        <f>B5-21</f>
        <v>-21</v>
      </c>
      <c r="C20" s="169"/>
      <c r="D20" s="164" t="s">
        <v>149</v>
      </c>
      <c r="E20" s="138"/>
    </row>
    <row r="21" spans="1:5" ht="81">
      <c r="A21" s="156" t="s">
        <v>136</v>
      </c>
      <c r="B21" s="169">
        <f>B20</f>
        <v>-21</v>
      </c>
      <c r="C21" s="169"/>
      <c r="D21" s="141" t="s">
        <v>161</v>
      </c>
      <c r="E21" s="138"/>
    </row>
    <row r="22" spans="1:5" ht="32.4">
      <c r="A22" s="129"/>
      <c r="B22" s="165">
        <f>B5-14</f>
        <v>-14</v>
      </c>
      <c r="C22" s="165"/>
      <c r="D22" s="141" t="s">
        <v>127</v>
      </c>
      <c r="E22" s="138"/>
    </row>
    <row r="23" spans="1:5" ht="81">
      <c r="A23" s="74"/>
      <c r="B23" s="165">
        <f>B22</f>
        <v>-14</v>
      </c>
      <c r="C23" s="165"/>
      <c r="D23" s="141" t="s">
        <v>162</v>
      </c>
      <c r="E23" s="138"/>
    </row>
    <row r="24" spans="1:5" ht="81">
      <c r="A24" s="26"/>
      <c r="B24" s="165">
        <f>B23</f>
        <v>-14</v>
      </c>
      <c r="C24" s="165"/>
      <c r="D24" s="141" t="s">
        <v>163</v>
      </c>
      <c r="E24" s="138"/>
    </row>
    <row r="25" spans="1:5" ht="48.6">
      <c r="A25" s="156" t="s">
        <v>128</v>
      </c>
      <c r="B25" s="143">
        <f>B5</f>
        <v>0</v>
      </c>
      <c r="C25" s="143"/>
      <c r="D25" s="145" t="s">
        <v>164</v>
      </c>
      <c r="E25" s="178"/>
    </row>
    <row r="26" spans="1:5" ht="16.2">
      <c r="A26" s="177"/>
      <c r="B26" s="183">
        <f>B25</f>
        <v>0</v>
      </c>
      <c r="C26" s="183"/>
      <c r="D26" s="145" t="s">
        <v>166</v>
      </c>
      <c r="E26" s="162"/>
    </row>
    <row r="27" spans="1:5" ht="32.4">
      <c r="A27" s="156" t="s">
        <v>129</v>
      </c>
      <c r="B27" s="172">
        <f>B25+30</f>
        <v>30</v>
      </c>
      <c r="C27" s="172"/>
      <c r="D27" s="156" t="s">
        <v>130</v>
      </c>
      <c r="E27" s="138"/>
    </row>
    <row r="28" spans="1:5" ht="16.2">
      <c r="A28" s="177"/>
      <c r="B28" s="172">
        <f>B27</f>
        <v>30</v>
      </c>
      <c r="C28" s="172"/>
      <c r="D28" s="141" t="s">
        <v>165</v>
      </c>
      <c r="E28" s="138"/>
    </row>
    <row r="29" spans="1:5" ht="32.4">
      <c r="A29" s="156"/>
      <c r="B29" s="172">
        <f>B27</f>
        <v>30</v>
      </c>
      <c r="C29" s="172"/>
      <c r="D29" s="141" t="s">
        <v>141</v>
      </c>
      <c r="E29" s="138"/>
    </row>
    <row r="30" spans="1:5" ht="16.2">
      <c r="A30" s="156" t="s">
        <v>137</v>
      </c>
      <c r="B30" s="140">
        <f>B25+90</f>
        <v>90</v>
      </c>
      <c r="C30" s="138"/>
      <c r="D30" s="141" t="s">
        <v>132</v>
      </c>
      <c r="E30" s="138"/>
    </row>
    <row r="31" spans="1:5" ht="16.2">
      <c r="A31" s="156"/>
      <c r="B31" s="139"/>
      <c r="C31" s="138"/>
      <c r="D31" s="145"/>
      <c r="E31" s="138"/>
    </row>
    <row r="32" spans="1:5" ht="16.2">
      <c r="A32" s="156"/>
      <c r="B32" s="139"/>
      <c r="C32" s="138"/>
      <c r="D32" s="141"/>
      <c r="E32" s="138"/>
    </row>
    <row r="33" spans="1:5" ht="16.2">
      <c r="A33" s="74"/>
      <c r="B33" s="139"/>
      <c r="C33" s="138"/>
      <c r="D33" s="141"/>
      <c r="E33" s="138"/>
    </row>
    <row r="34" spans="1:5" ht="16.2">
      <c r="A34" s="74"/>
      <c r="B34" s="139"/>
      <c r="C34" s="138"/>
      <c r="D34" s="26"/>
      <c r="E34" s="138"/>
    </row>
    <row r="35" spans="1:5" ht="16.2">
      <c r="B35" s="139"/>
      <c r="C35" s="138"/>
      <c r="D35" s="26"/>
      <c r="E35" s="138"/>
    </row>
  </sheetData>
  <pageMargins left="0.23622047244094488" right="0.23622047244094488" top="0.3543307086614173" bottom="0.3543307086614173" header="0.31496062992125984" footer="0.31496062992125984"/>
  <pageSetup paperSize="9" scale="87" fitToWidth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FB89-5270-4807-88A4-515E877DC673}">
  <sheetPr codeName="Feuil4"/>
  <dimension ref="A1:D45"/>
  <sheetViews>
    <sheetView topLeftCell="A19" zoomScale="164" workbookViewId="0">
      <selection activeCell="B25" sqref="B25"/>
    </sheetView>
  </sheetViews>
  <sheetFormatPr baseColWidth="10" defaultRowHeight="14.4"/>
  <cols>
    <col min="1" max="1" width="28.109375" customWidth="1"/>
    <col min="2" max="2" width="18.33203125" style="2" customWidth="1"/>
    <col min="3" max="3" width="13.5546875" style="22" customWidth="1"/>
    <col min="4" max="4" width="21.21875" style="22" customWidth="1"/>
    <col min="5" max="5" width="13.5546875" customWidth="1"/>
  </cols>
  <sheetData>
    <row r="1" spans="1:4" s="12" customFormat="1" ht="18">
      <c r="A1" s="15" t="s">
        <v>67</v>
      </c>
      <c r="B1" s="19"/>
      <c r="C1" s="20"/>
      <c r="D1" s="20"/>
    </row>
    <row r="2" spans="1:4" s="62" customFormat="1">
      <c r="A2" s="62">
        <f>'DOSSIER COMPLET'!A78</f>
        <v>0</v>
      </c>
      <c r="B2" s="63" t="s">
        <v>66</v>
      </c>
      <c r="C2" s="63">
        <f>'DOSSIER COMPLET'!B22</f>
        <v>0</v>
      </c>
      <c r="D2" s="63">
        <f>'DOSSIER COMPLET'!B23</f>
        <v>0</v>
      </c>
    </row>
    <row r="3" spans="1:4" s="12" customFormat="1">
      <c r="A3" s="13" t="s">
        <v>75</v>
      </c>
      <c r="B3" s="14">
        <f>'DOSSIER COMPLET'!B83</f>
        <v>0</v>
      </c>
      <c r="C3" s="20"/>
      <c r="D3" s="20"/>
    </row>
    <row r="4" spans="1:4" s="12" customFormat="1">
      <c r="B4" s="19"/>
      <c r="C4" s="20"/>
      <c r="D4" s="20"/>
    </row>
    <row r="5" spans="1:4" s="12" customFormat="1" ht="18">
      <c r="A5" s="15" t="s">
        <v>68</v>
      </c>
      <c r="B5" s="19"/>
      <c r="C5" s="20"/>
      <c r="D5" s="20"/>
    </row>
    <row r="6" spans="1:4" s="12" customFormat="1">
      <c r="B6" s="19"/>
      <c r="C6" s="20"/>
      <c r="D6" s="20"/>
    </row>
    <row r="7" spans="1:4" s="12" customFormat="1" ht="18">
      <c r="A7" s="18" t="s">
        <v>71</v>
      </c>
      <c r="B7" s="19"/>
      <c r="C7" s="20"/>
      <c r="D7" s="20"/>
    </row>
    <row r="8" spans="1:4" s="12" customFormat="1">
      <c r="A8" s="16" t="s">
        <v>72</v>
      </c>
      <c r="B8" s="19">
        <f>'DOSSIER COMPLET'!A78</f>
        <v>0</v>
      </c>
      <c r="C8" s="20"/>
      <c r="D8" s="20"/>
    </row>
    <row r="9" spans="1:4" s="12" customFormat="1">
      <c r="A9" s="16" t="s">
        <v>76</v>
      </c>
      <c r="B9" s="19" t="s">
        <v>70</v>
      </c>
      <c r="C9" s="20"/>
      <c r="D9" s="20"/>
    </row>
    <row r="10" spans="1:4">
      <c r="A10" s="17" t="s">
        <v>69</v>
      </c>
      <c r="B10" s="21">
        <f>'DOSSIER COMPLET'!B83</f>
        <v>0</v>
      </c>
    </row>
    <row r="11" spans="1:4">
      <c r="A11" s="17" t="s">
        <v>174</v>
      </c>
      <c r="B11" s="21">
        <f>'DOSSIER COMPLET'!B84:C84</f>
        <v>0</v>
      </c>
    </row>
    <row r="12" spans="1:4">
      <c r="A12" s="17" t="s">
        <v>168</v>
      </c>
      <c r="B12" s="186" t="str">
        <f>'DOSSIER COMPLET'!B87</f>
        <v>Autre site, préciser</v>
      </c>
    </row>
    <row r="13" spans="1:4">
      <c r="A13" s="17" t="s">
        <v>173</v>
      </c>
      <c r="B13" s="185">
        <f>'DOSSIER COMPLET'!C87</f>
        <v>0</v>
      </c>
    </row>
    <row r="15" spans="1:4" ht="18">
      <c r="A15" s="18" t="s">
        <v>73</v>
      </c>
    </row>
    <row r="16" spans="1:4">
      <c r="A16" s="17" t="s">
        <v>4</v>
      </c>
      <c r="B16" s="2">
        <f>'DOSSIER COMPLET'!B22</f>
        <v>0</v>
      </c>
    </row>
    <row r="17" spans="1:4">
      <c r="A17" s="17" t="s">
        <v>5</v>
      </c>
      <c r="B17" s="2">
        <f>'DOSSIER COMPLET'!B23</f>
        <v>0</v>
      </c>
    </row>
    <row r="18" spans="1:4">
      <c r="A18" s="17" t="s">
        <v>77</v>
      </c>
      <c r="B18" s="2">
        <f>'DOSSIER COMPLET'!B61</f>
        <v>0</v>
      </c>
    </row>
    <row r="21" spans="1:4" ht="18">
      <c r="A21" s="18" t="s">
        <v>78</v>
      </c>
    </row>
    <row r="22" spans="1:4">
      <c r="A22" s="17" t="s">
        <v>4</v>
      </c>
      <c r="B22" s="2">
        <f>'DOSSIER COMPLET'!B53</f>
        <v>0</v>
      </c>
    </row>
    <row r="23" spans="1:4">
      <c r="A23" s="17" t="s">
        <v>5</v>
      </c>
      <c r="B23" s="2">
        <f>'DOSSIER COMPLET'!B54</f>
        <v>0</v>
      </c>
    </row>
    <row r="24" spans="1:4">
      <c r="A24" s="17" t="s">
        <v>74</v>
      </c>
      <c r="B24" s="2">
        <f>'DOSSIER COMPLET'!B60</f>
        <v>0</v>
      </c>
    </row>
    <row r="26" spans="1:4" ht="18">
      <c r="A26" s="18" t="s">
        <v>79</v>
      </c>
    </row>
    <row r="27" spans="1:4" ht="18">
      <c r="A27" s="18"/>
    </row>
    <row r="28" spans="1:4" ht="18">
      <c r="A28" s="18" t="s">
        <v>85</v>
      </c>
      <c r="B28" s="2" t="s">
        <v>4</v>
      </c>
      <c r="C28" s="94" t="s">
        <v>81</v>
      </c>
      <c r="D28"/>
    </row>
    <row r="29" spans="1:4">
      <c r="A29" s="17" t="s">
        <v>80</v>
      </c>
      <c r="B29" s="2">
        <f>'DOSSIER COMPLET'!A230</f>
        <v>0</v>
      </c>
      <c r="C29" s="94">
        <f>'DOSSIER COMPLET'!B230</f>
        <v>0</v>
      </c>
      <c r="D29"/>
    </row>
    <row r="30" spans="1:4">
      <c r="A30" s="17" t="s">
        <v>82</v>
      </c>
      <c r="B30" s="2">
        <f>'DOSSIER COMPLET'!A231</f>
        <v>0</v>
      </c>
      <c r="C30" s="94">
        <f>'DOSSIER COMPLET'!B231</f>
        <v>0</v>
      </c>
      <c r="D30"/>
    </row>
    <row r="32" spans="1:4" ht="18">
      <c r="A32" s="18" t="s">
        <v>86</v>
      </c>
    </row>
    <row r="33" spans="1:4" ht="18">
      <c r="A33" s="18"/>
    </row>
    <row r="34" spans="1:4" ht="18">
      <c r="A34" s="18" t="s">
        <v>85</v>
      </c>
      <c r="B34" s="2" t="s">
        <v>113</v>
      </c>
      <c r="C34" s="22" t="s">
        <v>81</v>
      </c>
      <c r="D34"/>
    </row>
    <row r="35" spans="1:4">
      <c r="A35" s="17" t="s">
        <v>80</v>
      </c>
      <c r="B35" s="2">
        <f>'DOSSIER COMPLET'!A239</f>
        <v>0</v>
      </c>
      <c r="C35" s="22">
        <f>'DOSSIER COMPLET'!C239</f>
        <v>0</v>
      </c>
      <c r="D35"/>
    </row>
    <row r="36" spans="1:4">
      <c r="A36" s="17" t="s">
        <v>82</v>
      </c>
      <c r="B36" s="2">
        <f>'DOSSIER COMPLET'!A240</f>
        <v>0</v>
      </c>
      <c r="C36" s="22">
        <f>'DOSSIER COMPLET'!C240</f>
        <v>0</v>
      </c>
      <c r="D36"/>
    </row>
    <row r="37" spans="1:4">
      <c r="A37" s="17" t="s">
        <v>83</v>
      </c>
      <c r="B37" s="2">
        <f>'DOSSIER COMPLET'!A241</f>
        <v>0</v>
      </c>
      <c r="C37" s="22">
        <f>'DOSSIER COMPLET'!C241</f>
        <v>0</v>
      </c>
      <c r="D37"/>
    </row>
    <row r="38" spans="1:4">
      <c r="A38" s="17" t="s">
        <v>105</v>
      </c>
      <c r="B38" s="2">
        <f>'DOSSIER COMPLET'!A242</f>
        <v>0</v>
      </c>
      <c r="C38" s="22">
        <f>'DOSSIER COMPLET'!C242</f>
        <v>0</v>
      </c>
      <c r="D38"/>
    </row>
    <row r="39" spans="1:4">
      <c r="A39" s="17" t="s">
        <v>106</v>
      </c>
      <c r="B39" s="2">
        <f>'DOSSIER COMPLET'!A243</f>
        <v>0</v>
      </c>
      <c r="C39" s="22">
        <f>'DOSSIER COMPLET'!C243</f>
        <v>0</v>
      </c>
      <c r="D39"/>
    </row>
    <row r="42" spans="1:4" ht="18.600000000000001" thickBot="1">
      <c r="A42" s="18" t="s">
        <v>84</v>
      </c>
    </row>
    <row r="43" spans="1:4">
      <c r="A43" s="225"/>
      <c r="B43" s="226"/>
      <c r="C43" s="226"/>
      <c r="D43" s="227"/>
    </row>
    <row r="44" spans="1:4">
      <c r="A44" s="228"/>
      <c r="B44" s="229"/>
      <c r="C44" s="229"/>
      <c r="D44" s="230"/>
    </row>
    <row r="45" spans="1:4" ht="15" thickBot="1">
      <c r="A45" s="231"/>
      <c r="B45" s="232"/>
      <c r="C45" s="232"/>
      <c r="D45" s="233"/>
    </row>
  </sheetData>
  <mergeCells count="1">
    <mergeCell ref="A43:D45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DOSSIER COMPLET</vt:lpstr>
      <vt:lpstr>Feuil1</vt:lpstr>
      <vt:lpstr>RETROPLANNING DOCTORANT</vt:lpstr>
      <vt:lpstr>RETROPLANING GESTIONNAIRES</vt:lpstr>
      <vt:lpstr>PRISE EN CHARGE FINANCIERE</vt:lpstr>
      <vt:lpstr>'DOSSIER COMPLET'!Print_Area</vt:lpstr>
    </vt:vector>
  </TitlesOfParts>
  <Company>Université Lumière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 Leclaire</dc:creator>
  <cp:lastModifiedBy>Roxane Leclaire</cp:lastModifiedBy>
  <cp:lastPrinted>2023-04-11T15:22:53Z</cp:lastPrinted>
  <dcterms:created xsi:type="dcterms:W3CDTF">2023-02-07T10:23:12Z</dcterms:created>
  <dcterms:modified xsi:type="dcterms:W3CDTF">2023-04-13T10:02:41Z</dcterms:modified>
</cp:coreProperties>
</file>