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tables/table3.xml" ContentType="application/vnd.openxmlformats-officedocument.spreadsheetml.table+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fileSharing readOnlyRecommended="1"/>
  <workbookPr codeName="ThisWorkbook" defaultThemeVersion="166925"/>
  <mc:AlternateContent xmlns:mc="http://schemas.openxmlformats.org/markup-compatibility/2006">
    <mc:Choice Requires="x15">
      <x15ac:absPath xmlns:x15ac="http://schemas.microsoft.com/office/spreadsheetml/2010/11/ac" url="U:\DRED\DRED-COMMUN\Pôle études doctorales\1 - Écoles doctorales\1- 2023 POLE DOCTORAL\ADMINISTRATION\PROCEDURES\SOUTENANCE - Procédure\"/>
    </mc:Choice>
  </mc:AlternateContent>
  <xr:revisionPtr revIDLastSave="0" documentId="8_{9BF35E43-E726-4CFE-9E49-30BCE8B330E5}" xr6:coauthVersionLast="36" xr6:coauthVersionMax="36" xr10:uidLastSave="{00000000-0000-0000-0000-000000000000}"/>
  <bookViews>
    <workbookView xWindow="0" yWindow="0" windowWidth="23040" windowHeight="9060" xr2:uid="{EA46B1B3-3941-4E53-A6B6-88BD2C628D22}"/>
  </bookViews>
  <sheets>
    <sheet name="DOSSIER COMPLET" sheetId="1" r:id="rId1"/>
    <sheet name="SYNTHESE SOUTENANCE" sheetId="10" state="hidden" r:id="rId2"/>
    <sheet name="FAQ" sheetId="9" r:id="rId3"/>
    <sheet name="RETROPLANNING DOCTORANT" sheetId="3" r:id="rId4"/>
    <sheet name="Feuil1" sheetId="6" state="hidden" r:id="rId5"/>
    <sheet name="RETROPLANNING GESTIONNAIRES" sheetId="5" state="hidden" r:id="rId6"/>
    <sheet name="RETROPLANNING GESTIONNAIRES 2" sheetId="8" state="hidden" r:id="rId7"/>
    <sheet name="PRISE EN CHARGE FINANCIERE" sheetId="2" state="hidden" r:id="rId8"/>
  </sheets>
  <definedNames>
    <definedName name="Print_Area" localSheetId="0">'DOSSIER COMPLET'!$A$2:$C$355</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0" l="1"/>
  <c r="B29" i="10" l="1"/>
  <c r="B28" i="10"/>
  <c r="B27" i="10"/>
  <c r="B26" i="10"/>
  <c r="B25" i="10"/>
  <c r="B24" i="10"/>
  <c r="B23" i="10"/>
  <c r="B22" i="10"/>
  <c r="B21" i="10"/>
  <c r="B20" i="10"/>
  <c r="B19" i="10"/>
  <c r="B18" i="10"/>
  <c r="B17" i="10"/>
  <c r="B14" i="10" l="1"/>
  <c r="B16" i="10"/>
  <c r="B15" i="10"/>
  <c r="B13" i="10"/>
  <c r="B3" i="10"/>
  <c r="B9" i="10"/>
  <c r="B8" i="10"/>
  <c r="B7" i="10"/>
  <c r="B6" i="10"/>
  <c r="B2" i="10"/>
  <c r="B1" i="10"/>
  <c r="B1" i="8" l="1"/>
  <c r="C10" i="8" s="1"/>
  <c r="C37" i="8" l="1"/>
  <c r="C2" i="8"/>
  <c r="C40" i="8"/>
  <c r="C17" i="8"/>
  <c r="C24" i="8"/>
  <c r="C4" i="8"/>
  <c r="C36" i="8"/>
  <c r="C18" i="8"/>
  <c r="C31" i="8"/>
  <c r="C29" i="8"/>
  <c r="C35" i="8"/>
  <c r="C30" i="8"/>
  <c r="C5" i="8"/>
  <c r="C11" i="8"/>
  <c r="C19" i="8"/>
  <c r="C32" i="8"/>
  <c r="C7" i="8"/>
  <c r="C16" i="8"/>
  <c r="C26" i="8"/>
  <c r="C12" i="8"/>
  <c r="C21" i="8"/>
  <c r="C38" i="8"/>
  <c r="C9" i="8"/>
  <c r="C27" i="8"/>
  <c r="C14" i="8"/>
  <c r="C15" i="8" s="1"/>
  <c r="C41" i="8"/>
  <c r="C28" i="8"/>
  <c r="C42" i="8"/>
  <c r="B2" i="5" l="1"/>
  <c r="B3" i="5" l="1"/>
  <c r="B4" i="5" l="1"/>
  <c r="B9" i="5" s="1"/>
  <c r="B8" i="5"/>
  <c r="B7" i="5"/>
  <c r="B5" i="5"/>
  <c r="B10" i="5" s="1"/>
  <c r="B24" i="2"/>
  <c r="B11" i="2" l="1"/>
  <c r="B13" i="2" l="1"/>
  <c r="B12" i="2"/>
  <c r="B5" i="3" l="1"/>
  <c r="B11" i="3" l="1"/>
  <c r="B19" i="3"/>
  <c r="B23" i="5"/>
  <c r="B24" i="5" s="1"/>
  <c r="B25" i="5"/>
  <c r="B26" i="5" s="1"/>
  <c r="B27" i="5" s="1"/>
  <c r="B17" i="5"/>
  <c r="B20" i="5"/>
  <c r="B9" i="3"/>
  <c r="B10" i="3" s="1"/>
  <c r="B6" i="5"/>
  <c r="B11" i="5" s="1"/>
  <c r="B14" i="5"/>
  <c r="B15" i="5" s="1"/>
  <c r="B16" i="5" s="1"/>
  <c r="B28" i="5"/>
  <c r="B30" i="5" s="1"/>
  <c r="B13" i="5"/>
  <c r="B12" i="3"/>
  <c r="B8" i="3"/>
  <c r="B6" i="3"/>
  <c r="B7" i="3"/>
  <c r="B18" i="5" l="1"/>
  <c r="B19" i="5"/>
  <c r="B12" i="5"/>
  <c r="B21" i="5"/>
  <c r="B22" i="5"/>
  <c r="B14" i="3"/>
  <c r="B13" i="3"/>
  <c r="B31" i="5"/>
  <c r="B35" i="5"/>
  <c r="B33" i="5" l="1"/>
  <c r="B32" i="5"/>
  <c r="A2" i="2"/>
  <c r="B8" i="2" l="1"/>
  <c r="C39" i="2" l="1"/>
  <c r="C38" i="2"/>
  <c r="C37" i="2"/>
  <c r="C36" i="2"/>
  <c r="C35" i="2"/>
  <c r="B36" i="2"/>
  <c r="B35" i="2"/>
  <c r="B37" i="2"/>
  <c r="B38" i="2"/>
  <c r="B39" i="2"/>
  <c r="C30" i="2"/>
  <c r="C29" i="2"/>
  <c r="B30" i="2"/>
  <c r="B29" i="2"/>
  <c r="B23" i="2" l="1"/>
  <c r="B22" i="2"/>
  <c r="B18" i="2"/>
  <c r="B17" i="2"/>
  <c r="B16" i="2"/>
  <c r="B10" i="2"/>
  <c r="B3" i="2"/>
  <c r="D2" i="2"/>
  <c r="C2" i="2"/>
</calcChain>
</file>

<file path=xl/sharedStrings.xml><?xml version="1.0" encoding="utf-8"?>
<sst xmlns="http://schemas.openxmlformats.org/spreadsheetml/2006/main" count="462" uniqueCount="299">
  <si>
    <t>Fiche de liaison en vue d’une soutenance de thèse</t>
  </si>
  <si>
    <t>Ce document est téléchargeable sur le site www.univ-lyon2.fr.</t>
  </si>
  <si>
    <t>1. État civil et coordonnées du/de la doctorant.e</t>
  </si>
  <si>
    <t>Civilité</t>
  </si>
  <si>
    <t>Nom</t>
  </si>
  <si>
    <t>Prénom</t>
  </si>
  <si>
    <t>Date et lieu de naissance</t>
  </si>
  <si>
    <t>Pays de naissance</t>
  </si>
  <si>
    <t>Nationalité</t>
  </si>
  <si>
    <t>Téléphone mobile</t>
  </si>
  <si>
    <t>Courriel</t>
  </si>
  <si>
    <t>2. Thèse</t>
  </si>
  <si>
    <t>Discipline du doctorat</t>
  </si>
  <si>
    <t xml:space="preserve">Intitulé exact </t>
  </si>
  <si>
    <t>Nom et numéro de la section CNU</t>
  </si>
  <si>
    <r>
      <t xml:space="preserve">Titre définitif </t>
    </r>
    <r>
      <rPr>
        <sz val="9"/>
        <color rgb="FFC00000"/>
        <rFont val="Trebuchet MS"/>
        <family val="2"/>
      </rPr>
      <t>(Identique à celui qui figure sur le manuscrit de la thèse)</t>
    </r>
  </si>
  <si>
    <t>3. Encadrement de la thèse</t>
  </si>
  <si>
    <t>Directeur/trice de thèse</t>
  </si>
  <si>
    <t>Laboratoire</t>
  </si>
  <si>
    <t>Ecole doctorale de rattachement</t>
  </si>
  <si>
    <t>4. Soutenance</t>
  </si>
  <si>
    <t>Date de soutenance</t>
  </si>
  <si>
    <t>Heure de soutenance</t>
  </si>
  <si>
    <t>Visioconférence demandée</t>
  </si>
  <si>
    <t>Confidentialité/huis clos demandés</t>
  </si>
  <si>
    <t>Site de soutenance (si préférence)</t>
  </si>
  <si>
    <t>Demande de réservation d’une salle pour moment convivial</t>
  </si>
  <si>
    <t>5. Composition du jury</t>
  </si>
  <si>
    <r>
      <t>1</t>
    </r>
    <r>
      <rPr>
        <b/>
        <vertAlign val="superscript"/>
        <sz val="10.5"/>
        <color rgb="FFC00000"/>
        <rFont val="Trebuchet MS"/>
        <family val="2"/>
      </rPr>
      <t>er.ère</t>
    </r>
    <r>
      <rPr>
        <b/>
        <sz val="10.5"/>
        <color rgb="FFC00000"/>
        <rFont val="Trebuchet MS"/>
        <family val="2"/>
      </rPr>
      <t xml:space="preserve"> rapporteur/trice</t>
    </r>
  </si>
  <si>
    <t>Statut (corps/grade)</t>
  </si>
  <si>
    <t>Établissement employeur</t>
  </si>
  <si>
    <t>Adresse professionnelle</t>
  </si>
  <si>
    <t>Adresse personnelle</t>
  </si>
  <si>
    <t>Téléphone</t>
  </si>
  <si>
    <r>
      <t>2</t>
    </r>
    <r>
      <rPr>
        <b/>
        <vertAlign val="superscript"/>
        <sz val="10.5"/>
        <color rgb="FFC00000"/>
        <rFont val="Trebuchet MS"/>
        <family val="2"/>
      </rPr>
      <t>ème</t>
    </r>
    <r>
      <rPr>
        <b/>
        <sz val="10.5"/>
        <color rgb="FFC00000"/>
        <rFont val="Trebuchet MS"/>
        <family val="2"/>
      </rPr>
      <t xml:space="preserve"> rapporteur/trice</t>
    </r>
  </si>
  <si>
    <t>Membre du jury n°1</t>
  </si>
  <si>
    <t>Membre du jury n°2</t>
  </si>
  <si>
    <t>Membre du jury n°3</t>
  </si>
  <si>
    <t>Membre du jury n°4</t>
  </si>
  <si>
    <t>Membre du jury n°5</t>
  </si>
  <si>
    <t>ACCORD POUR LA CONSTITUTION DU JURY ET LA DÉSIGNATION DES RAPPORTEUR/TRICES</t>
  </si>
  <si>
    <t>Directeur/trice de l’École Doctorale</t>
  </si>
  <si>
    <t>…………………………………………….</t>
  </si>
  <si>
    <t>Signature :</t>
  </si>
  <si>
    <t>5. Frais de déplacement</t>
  </si>
  <si>
    <t>Merci de désigner les deux membres du jury dont les frais de déplacement et de séjour seront pris en charge par l’établissement.</t>
  </si>
  <si>
    <t xml:space="preserve">ACCORD POUR LA LA SOUTENANCE </t>
  </si>
  <si>
    <t>(sous réserve de pré-rapports favorables et que la.le doctorant.e ait effectué toutes les démarches administratives)</t>
  </si>
  <si>
    <t>Directeur/trice de thèse </t>
  </si>
  <si>
    <t>…………………………………..</t>
  </si>
  <si>
    <t>Signature </t>
  </si>
  <si>
    <t>Directeur/trice de l’École doctorale</t>
  </si>
  <si>
    <t>AUTORISATION DE LA PRÉSIDENTE DE L'UNIVERSITÉ</t>
  </si>
  <si>
    <t>Lyon, le …………………….</t>
  </si>
  <si>
    <t>Pour la Présidente,</t>
  </si>
  <si>
    <t>La Vice-présidente chargée de la recherche</t>
  </si>
  <si>
    <t>et des écoles doctorales</t>
  </si>
  <si>
    <t xml:space="preserve">Isabelle von BUELTZINGSLOEWEN </t>
  </si>
  <si>
    <t>RÉGLEMENTATION</t>
  </si>
  <si>
    <t>La prise en charge maximum par personne (transport et séjour compris) par l’établissement est de :</t>
  </si>
  <si>
    <t xml:space="preserve">La Direction de la recherche transmettra par courriel aux personnes désignées les documents ci-dessous </t>
  </si>
  <si>
    <t>Fiche reçue le : //2023</t>
  </si>
  <si>
    <t xml:space="preserve">Numéro étudiant (si ancien étudiant Lyon 2) : </t>
  </si>
  <si>
    <t>___________________</t>
  </si>
  <si>
    <t xml:space="preserve">Année universitaire </t>
  </si>
  <si>
    <t xml:space="preserve">20____ / 20____    </t>
  </si>
  <si>
    <t>SOUTENANCE</t>
  </si>
  <si>
    <t>Titre du mail</t>
  </si>
  <si>
    <t>Corps du message</t>
  </si>
  <si>
    <t>Date de Soutenance:</t>
  </si>
  <si>
    <t>Thèse</t>
  </si>
  <si>
    <t>SOUTENANCE:</t>
  </si>
  <si>
    <t>ED</t>
  </si>
  <si>
    <t xml:space="preserve">CANDIDAT:  </t>
  </si>
  <si>
    <t>E-mail</t>
  </si>
  <si>
    <r>
      <t>Doctorat/</t>
    </r>
    <r>
      <rPr>
        <sz val="11"/>
        <color rgb="FFFF0000"/>
        <rFont val="Calibri"/>
        <family val="2"/>
        <scheme val="minor"/>
      </rPr>
      <t>HDR</t>
    </r>
  </si>
  <si>
    <r>
      <t xml:space="preserve">Thèse ou </t>
    </r>
    <r>
      <rPr>
        <b/>
        <sz val="11"/>
        <color rgb="FFFF0000"/>
        <rFont val="Calibri"/>
        <family val="2"/>
        <scheme val="minor"/>
      </rPr>
      <t>HDR</t>
    </r>
    <r>
      <rPr>
        <b/>
        <sz val="11"/>
        <color theme="1"/>
        <rFont val="Calibri"/>
        <family val="2"/>
        <scheme val="minor"/>
      </rPr>
      <t>:</t>
    </r>
  </si>
  <si>
    <r>
      <t xml:space="preserve">Laboratoire (doctorant ou </t>
    </r>
    <r>
      <rPr>
        <b/>
        <sz val="11"/>
        <color rgb="FFFF0000"/>
        <rFont val="Calibri"/>
        <family val="2"/>
        <scheme val="minor"/>
      </rPr>
      <t>garant</t>
    </r>
    <r>
      <rPr>
        <b/>
        <sz val="11"/>
        <color theme="1"/>
        <rFont val="Calibri"/>
        <family val="2"/>
        <scheme val="minor"/>
      </rPr>
      <t>)</t>
    </r>
  </si>
  <si>
    <r>
      <t>DIRECTEUR DE THESE (</t>
    </r>
    <r>
      <rPr>
        <b/>
        <sz val="14"/>
        <color rgb="FFFF0000"/>
        <rFont val="Calibri"/>
        <family val="2"/>
        <scheme val="minor"/>
      </rPr>
      <t>ou garant</t>
    </r>
    <r>
      <rPr>
        <b/>
        <sz val="14"/>
        <color theme="1"/>
        <rFont val="Calibri"/>
        <family val="2"/>
        <scheme val="minor"/>
      </rPr>
      <t>):</t>
    </r>
  </si>
  <si>
    <t>MEMBRES DU JURY PRIS EN CHARGE PAR LA DRED</t>
  </si>
  <si>
    <t>Personne 1</t>
  </si>
  <si>
    <t>email</t>
  </si>
  <si>
    <t>Personne 2</t>
  </si>
  <si>
    <t>Personne 3</t>
  </si>
  <si>
    <t>INFORMATIONS COMPLEMENTAIRES</t>
  </si>
  <si>
    <t>Jury</t>
  </si>
  <si>
    <t>MEMBRES DU JURY PRIS EN CHARGE PAR LE LABO</t>
  </si>
  <si>
    <t>Ceux-ci devront être retournés aux services financiers (dred.edfinances@univ-lyon2.fr)  et au secrétariat de l'Ecole Doctorale concernée impérativement trois semaines avant la date de soutenance accompagnés obligatoirement, pour les fonctionnaires ou assimilés extérieurs à l’Université Lumière Lyon 2, d'une attestation de non-paiement (ordre de mission sans frais) de leur organisme de rattachement.</t>
  </si>
  <si>
    <t>NOM</t>
  </si>
  <si>
    <r>
      <t xml:space="preserve">Dans le cas d’une demande d’autorisation de soutenance de thèse en </t>
    </r>
    <r>
      <rPr>
        <b/>
        <sz val="12"/>
        <color theme="1"/>
        <rFont val="Trebuchet MS"/>
        <family val="2"/>
      </rPr>
      <t xml:space="preserve">visio-conférence, </t>
    </r>
    <r>
      <rPr>
        <sz val="12"/>
        <color theme="1"/>
        <rFont val="Trebuchet MS"/>
        <family val="2"/>
      </rPr>
      <t>joindre le formulaire de demande à la présente fiche de liaison.</t>
    </r>
  </si>
  <si>
    <r>
      <t>I.</t>
    </r>
    <r>
      <rPr>
        <b/>
        <sz val="7"/>
        <color theme="1"/>
        <rFont val="Trebuchet MS"/>
        <family val="2"/>
      </rPr>
      <t xml:space="preserve">                   </t>
    </r>
    <r>
      <rPr>
        <b/>
        <sz val="14"/>
        <color theme="1"/>
        <rFont val="Trebuchet MS"/>
        <family val="2"/>
      </rPr>
      <t>FORMALITÉS AVANT SOUTENANCE</t>
    </r>
  </si>
  <si>
    <r>
      <t>-</t>
    </r>
    <r>
      <rPr>
        <sz val="7"/>
        <color theme="1"/>
        <rFont val="Trebuchet MS"/>
        <family val="2"/>
      </rPr>
      <t xml:space="preserve">       </t>
    </r>
    <r>
      <rPr>
        <sz val="12"/>
        <color theme="1"/>
        <rFont val="Trebuchet MS"/>
        <family val="2"/>
      </rPr>
      <t xml:space="preserve">être </t>
    </r>
    <r>
      <rPr>
        <b/>
        <sz val="12"/>
        <color theme="1"/>
        <rFont val="Trebuchet MS"/>
        <family val="2"/>
      </rPr>
      <t xml:space="preserve">obligatoirement </t>
    </r>
    <r>
      <rPr>
        <sz val="12"/>
        <color theme="1"/>
        <rFont val="Trebuchet MS"/>
        <family val="2"/>
      </rPr>
      <t>inscrit.e administrativement pour l’année universitaire en cours</t>
    </r>
  </si>
  <si>
    <r>
      <t>-</t>
    </r>
    <r>
      <rPr>
        <sz val="7"/>
        <color theme="1"/>
        <rFont val="Trebuchet MS"/>
        <family val="2"/>
      </rPr>
      <t xml:space="preserve">       </t>
    </r>
    <r>
      <rPr>
        <sz val="12"/>
        <color theme="1"/>
        <rFont val="Trebuchet MS"/>
        <family val="2"/>
      </rPr>
      <t xml:space="preserve">remettre au service </t>
    </r>
    <r>
      <rPr>
        <b/>
        <sz val="12"/>
        <color theme="1"/>
        <rFont val="Trebuchet MS"/>
        <family val="2"/>
      </rPr>
      <t>THELEC</t>
    </r>
    <r>
      <rPr>
        <sz val="12"/>
        <color theme="1"/>
        <rFont val="Trebuchet MS"/>
        <family val="2"/>
      </rPr>
      <t>, obligatoirement un mois avant la soutenance, la version électronique de la thèse sur le support numérique de son choix en contactant le : + 33 (0)4 78 69 77 40 à la bibliothèque Chevreul – Courriel : thelec@listes.univ-lyon2.fr  - web: theses.univ-lyon2.fr.</t>
    </r>
  </si>
  <si>
    <r>
      <t>II.</t>
    </r>
    <r>
      <rPr>
        <b/>
        <sz val="7"/>
        <color theme="1"/>
        <rFont val="Trebuchet MS"/>
        <family val="2"/>
      </rPr>
      <t xml:space="preserve">                </t>
    </r>
    <r>
      <rPr>
        <b/>
        <sz val="14"/>
        <color theme="1"/>
        <rFont val="Trebuchet MS"/>
        <family val="2"/>
      </rPr>
      <t>FRAIS DE DÉPLACEMENT</t>
    </r>
  </si>
  <si>
    <r>
      <t>-</t>
    </r>
    <r>
      <rPr>
        <sz val="7"/>
        <color theme="1"/>
        <rFont val="Trebuchet MS"/>
        <family val="2"/>
      </rPr>
      <t xml:space="preserve">       </t>
    </r>
    <r>
      <rPr>
        <b/>
        <sz val="12"/>
        <color theme="1"/>
        <rFont val="Trebuchet MS"/>
        <family val="2"/>
      </rPr>
      <t>2 personnes</t>
    </r>
    <r>
      <rPr>
        <sz val="12"/>
        <color theme="1"/>
        <rFont val="Trebuchet MS"/>
        <family val="2"/>
      </rPr>
      <t xml:space="preserve"> sont prises en charge par l’établissement dont une seule venant de l’étranger. Les autres sont prises en charge par l’unité de recherche.</t>
    </r>
  </si>
  <si>
    <r>
      <t xml:space="preserve">A remettre au secrétariat des Écoles doctorales, 14, Quai Claude BERNARD, au moins </t>
    </r>
    <r>
      <rPr>
        <b/>
        <sz val="12"/>
        <color rgb="FFFF0000"/>
        <rFont val="Trebuchet MS"/>
        <family val="2"/>
      </rPr>
      <t>dix semaines</t>
    </r>
    <r>
      <rPr>
        <sz val="12"/>
        <color theme="1"/>
        <rFont val="Trebuchet MS"/>
        <family val="2"/>
      </rPr>
      <t xml:space="preserve"> avant la date prévue de soutenance, revêtue </t>
    </r>
    <r>
      <rPr>
        <b/>
        <sz val="12"/>
        <color theme="1"/>
        <rFont val="Trebuchet MS"/>
        <family val="2"/>
      </rPr>
      <t>de la signature du/des Directeur /trices de thèse</t>
    </r>
    <r>
      <rPr>
        <sz val="12"/>
        <color theme="1"/>
        <rFont val="Trebuchet MS"/>
        <family val="2"/>
      </rPr>
      <t>.</t>
    </r>
  </si>
  <si>
    <t>Adresse mail</t>
  </si>
  <si>
    <r>
      <t>Dans le cas d’une demande de soutenance de thèse</t>
    </r>
    <r>
      <rPr>
        <b/>
        <i/>
        <sz val="10"/>
        <color theme="1"/>
        <rFont val="Trebuchet MS"/>
        <family val="2"/>
      </rPr>
      <t xml:space="preserve"> à huis clos ou de confidentialité</t>
    </r>
    <r>
      <rPr>
        <i/>
        <sz val="10"/>
        <color theme="1"/>
        <rFont val="Trebuchet MS"/>
        <family val="2"/>
      </rPr>
      <t xml:space="preserve"> de la thèse, les formulaires téléchargeables sur le site devront être transmis </t>
    </r>
    <r>
      <rPr>
        <b/>
        <i/>
        <sz val="10"/>
        <color rgb="FFFF0000"/>
        <rFont val="Trebuchet MS"/>
        <family val="2"/>
      </rPr>
      <t>six mois</t>
    </r>
    <r>
      <rPr>
        <i/>
        <sz val="10"/>
        <color theme="1"/>
        <rFont val="Trebuchet MS"/>
        <family val="2"/>
      </rPr>
      <t xml:space="preserve"> avant la date de soutenance</t>
    </r>
  </si>
  <si>
    <t>Participe au jury ?</t>
  </si>
  <si>
    <t>Merci de désigner les  membres du jury dont les frais de déplacement et de séjour seront pris en charge par le laboratoire</t>
  </si>
  <si>
    <t>Personne 4</t>
  </si>
  <si>
    <t>Personne 5</t>
  </si>
  <si>
    <t>Adresse</t>
  </si>
  <si>
    <t xml:space="preserve">Co-directeur/trice de thèse (si nécessaire) </t>
  </si>
  <si>
    <t>UR de rattachement</t>
  </si>
  <si>
    <t>NOM Prénom</t>
  </si>
  <si>
    <t xml:space="preserve">Les dossiers incomplets ou transmis hors délais ne pourront pas être traités, </t>
  </si>
  <si>
    <t>toutes les pièces demandées devant être transmises simultanément.</t>
  </si>
  <si>
    <t>Nom Prénom</t>
  </si>
  <si>
    <t>Votre date de soutenance</t>
  </si>
  <si>
    <t>Deadline</t>
  </si>
  <si>
    <t>Ce rétroplanning ne tient pas compte des dates de fermeture de l'Université</t>
  </si>
  <si>
    <t>Les dates sont indicatives</t>
  </si>
  <si>
    <t>Actions du doctorant/directeur de thèse</t>
  </si>
  <si>
    <t>Actions des gestionnaires d'ED</t>
  </si>
  <si>
    <r>
      <t xml:space="preserve">Envoi de la fiche de liaison aux gestionnaires de votre ED par le directeur de thèse. </t>
    </r>
    <r>
      <rPr>
        <i/>
        <sz val="11"/>
        <color rgb="FFFF0000"/>
        <rFont val="Trebuchet MS"/>
        <family val="2"/>
      </rPr>
      <t>Directeur de Thèse</t>
    </r>
  </si>
  <si>
    <r>
      <t xml:space="preserve">Envoi du manuscrit de thèse aux rapporteurs. </t>
    </r>
    <r>
      <rPr>
        <i/>
        <sz val="11"/>
        <color rgb="FFFF0000"/>
        <rFont val="Trebuchet MS"/>
        <family val="2"/>
      </rPr>
      <t>Doctorant</t>
    </r>
  </si>
  <si>
    <r>
      <t xml:space="preserve">Dépôt électronique de la thèse auprès de la BU </t>
    </r>
    <r>
      <rPr>
        <i/>
        <sz val="11"/>
        <color rgb="FFFF0000"/>
        <rFont val="Trebuchet MS"/>
        <family val="2"/>
      </rPr>
      <t>Doctorant</t>
    </r>
  </si>
  <si>
    <t>Envoi des lettres de demande de pré-rapport</t>
  </si>
  <si>
    <r>
      <t xml:space="preserve">Envoi de l'accord du </t>
    </r>
    <r>
      <rPr>
        <i/>
        <sz val="11"/>
        <color rgb="FFFF0000"/>
        <rFont val="Trebuchet MS"/>
        <family val="2"/>
      </rPr>
      <t xml:space="preserve">Directeur de Thèse </t>
    </r>
    <r>
      <rPr>
        <sz val="11"/>
        <color theme="1"/>
        <rFont val="Trebuchet MS"/>
        <family val="2"/>
      </rPr>
      <t xml:space="preserve">aux gestionnaires de l'ED (par mail) </t>
    </r>
  </si>
  <si>
    <t>Diffusion de l'avis de soutenance:
-  adresse générique des ED</t>
  </si>
  <si>
    <t>Signature du PV de soutenance et de l'avis de reproduction et dépôt des documents signés par l'ensemble du jury à la DRED Lyon 2 (ou dépôt dans la BAL dédiée)</t>
  </si>
  <si>
    <t>Envoi du rapport final Président du jury (ou Directeur de thèse) avec le cas échéant la délégation de signature</t>
  </si>
  <si>
    <t>Réception du rapport final Président du jury (ou Directeur de thèse) avec le cas échéant la délégation de signature</t>
  </si>
  <si>
    <r>
      <t xml:space="preserve">Dépôt de la thèse corrigée auprès de la BU </t>
    </r>
    <r>
      <rPr>
        <i/>
        <sz val="11"/>
        <color rgb="FFFF0000"/>
        <rFont val="Trebuchet MS"/>
        <family val="2"/>
      </rPr>
      <t>Doctorant</t>
    </r>
  </si>
  <si>
    <t>Réception de l'attestation de dépôt de thèse corrigé</t>
  </si>
  <si>
    <r>
      <t xml:space="preserve">Envoi de la fiche de liaison aux gestionnaires de votre ED par le directeur de thèse. </t>
    </r>
    <r>
      <rPr>
        <i/>
        <sz val="12"/>
        <color rgb="FFFF0000"/>
        <rFont val="Trebuchet MS"/>
        <family val="2"/>
      </rPr>
      <t>Directeur de Thèse</t>
    </r>
  </si>
  <si>
    <r>
      <t xml:space="preserve">Envoi du manuscrit de thèse aux rapporteurs. </t>
    </r>
    <r>
      <rPr>
        <i/>
        <sz val="12"/>
        <color rgb="FFFF0000"/>
        <rFont val="Trebuchet MS"/>
        <family val="2"/>
      </rPr>
      <t>Doctorant</t>
    </r>
  </si>
  <si>
    <r>
      <t xml:space="preserve">Dépôt électronique de la thèse auprès de la BU </t>
    </r>
    <r>
      <rPr>
        <i/>
        <sz val="12"/>
        <color rgb="FFFF0000"/>
        <rFont val="Trebuchet MS"/>
        <family val="2"/>
      </rPr>
      <t>Doctorant</t>
    </r>
  </si>
  <si>
    <r>
      <t xml:space="preserve">Réception de l'avis de soutenance  accompagné des pré-rapports </t>
    </r>
    <r>
      <rPr>
        <i/>
        <sz val="12"/>
        <color rgb="FFFF0000"/>
        <rFont val="Trebuchet MS"/>
        <family val="2"/>
      </rPr>
      <t>Doctorant et Directeur de thèse</t>
    </r>
  </si>
  <si>
    <r>
      <t xml:space="preserve">Dépôt de la thèse corrigée auprès de la BU </t>
    </r>
    <r>
      <rPr>
        <i/>
        <sz val="12"/>
        <color rgb="FFFF0000"/>
        <rFont val="Trebuchet MS"/>
        <family val="2"/>
      </rPr>
      <t>Doctorant</t>
    </r>
  </si>
  <si>
    <r>
      <t xml:space="preserve">Le cas échéant: envoi de la demande officielle de dérogation pour une soutenance à huis clos et/ou un manuscrit de thèse confidentiel (lien à ajouter) </t>
    </r>
    <r>
      <rPr>
        <i/>
        <sz val="12"/>
        <color rgb="FFFF0000"/>
        <rFont val="Trebuchet MS"/>
        <family val="2"/>
      </rPr>
      <t>Directeur de Thèse</t>
    </r>
  </si>
  <si>
    <r>
      <t xml:space="preserve">Envoi de l'accord du </t>
    </r>
    <r>
      <rPr>
        <i/>
        <sz val="12"/>
        <color rgb="FFFF0000"/>
        <rFont val="Trebuchet MS"/>
        <family val="2"/>
      </rPr>
      <t xml:space="preserve">Directeur de Thèse </t>
    </r>
    <r>
      <rPr>
        <sz val="12"/>
        <color theme="1"/>
        <rFont val="Trebuchet MS"/>
        <family val="2"/>
      </rPr>
      <t xml:space="preserve">aux gestionnaires de l'ED (par mail) </t>
    </r>
  </si>
  <si>
    <t>Date de la soutenance</t>
  </si>
  <si>
    <t xml:space="preserve">      </t>
  </si>
  <si>
    <t>Attention:</t>
  </si>
  <si>
    <r>
      <t xml:space="preserve">Le cas échéant: envoi de la demande officielle de dérogation pour une </t>
    </r>
    <r>
      <rPr>
        <b/>
        <i/>
        <sz val="11"/>
        <rFont val="Trebuchet MS"/>
        <family val="2"/>
      </rPr>
      <t xml:space="preserve">soutenance à huis clos et/ou un manuscrit de thèse confidentiel </t>
    </r>
    <r>
      <rPr>
        <sz val="11"/>
        <color theme="1"/>
        <rFont val="Trebuchet MS"/>
        <family val="2"/>
      </rPr>
      <t xml:space="preserve"> </t>
    </r>
    <r>
      <rPr>
        <i/>
        <sz val="11"/>
        <color rgb="FFFF0000"/>
        <rFont val="Trebuchet MS"/>
        <family val="2"/>
      </rPr>
      <t>Directeur de Thèse</t>
    </r>
  </si>
  <si>
    <t>Lien de téléchargement des documents</t>
  </si>
  <si>
    <t>Date ok</t>
  </si>
  <si>
    <t>Envoi d'un mail de relance de demande de pré-rapport</t>
  </si>
  <si>
    <t xml:space="preserve">Emission de l'Avis de Soutenance, vérification des informations et harmonisation de la présentation. 
</t>
  </si>
  <si>
    <t>Communication de la Fiche de liaison PDF à la  VP Recherche pour accord soutenance</t>
  </si>
  <si>
    <t>Date</t>
  </si>
  <si>
    <t>Réception de l'attestation de dépôt de thèse</t>
  </si>
  <si>
    <t>Enregistrement de l'attestation dans le dossier du doctorant</t>
  </si>
  <si>
    <t>Communication au Dir. ED des pré-rapports et de la fiche de liaison PDF pour signature</t>
  </si>
  <si>
    <t>Réception du PV de soutenance signé et de l'avis de repro.
- enregistrement sous SIGED</t>
  </si>
  <si>
    <t>Déclaration sous APOGEE</t>
  </si>
  <si>
    <t>Déclaration STEP - à vérifier</t>
  </si>
  <si>
    <t xml:space="preserve">Lieu de soutenance: </t>
  </si>
  <si>
    <t>Sites de Soutenance</t>
  </si>
  <si>
    <t>Campus Porte des Alpes, Bron</t>
  </si>
  <si>
    <t>Autre site, préciser</t>
  </si>
  <si>
    <t>Campus Berge du Rhône, Lyon 7°</t>
  </si>
  <si>
    <t>Adresse si autre site:</t>
  </si>
  <si>
    <t>Horaire de la soutenance:</t>
  </si>
  <si>
    <t>Saisie du titre définitif, sur APOGEE et SIGED et sur STEP</t>
  </si>
  <si>
    <t>Envoi du PV de soutenance et de L'avis de repro à la BU</t>
  </si>
  <si>
    <t>Dépôt le cas échéant par le docteur de l'attestation de correction signée par le DT</t>
  </si>
  <si>
    <t>Réception de la fiche de liaison</t>
  </si>
  <si>
    <t>Envoi du formulaire à signer au DT (le cas échéant)</t>
  </si>
  <si>
    <t xml:space="preserve">Demande envoyée le 
</t>
  </si>
  <si>
    <t xml:space="preserve">Réponse reçue le </t>
  </si>
  <si>
    <t xml:space="preserve">Enregistrement dans le tableau des soutenances </t>
  </si>
  <si>
    <t>Visio ?</t>
  </si>
  <si>
    <r>
      <t xml:space="preserve">Retour des rapports des rapporteurs </t>
    </r>
    <r>
      <rPr>
        <b/>
        <sz val="11"/>
        <color theme="1"/>
        <rFont val="Trebuchet MS"/>
        <family val="2"/>
      </rPr>
      <t>signés avec avis</t>
    </r>
  </si>
  <si>
    <r>
      <t xml:space="preserve">Envoi d'un mail type à chacun des </t>
    </r>
    <r>
      <rPr>
        <b/>
        <sz val="11"/>
        <color theme="1"/>
        <rFont val="Trebuchet MS"/>
        <family val="2"/>
      </rPr>
      <t xml:space="preserve">membres du jury </t>
    </r>
    <r>
      <rPr>
        <sz val="11"/>
        <color theme="1"/>
        <rFont val="Trebuchet MS"/>
        <family val="2"/>
      </rPr>
      <t>+ directeur de thèse (en cc) et co-directeur le cas échéant(en cc) avec
- l'avis de soutenance, 
- les prérapports
- Délégation de signature si visio</t>
    </r>
  </si>
  <si>
    <r>
      <t xml:space="preserve">Envoi d'un mail type au </t>
    </r>
    <r>
      <rPr>
        <b/>
        <sz val="11"/>
        <color theme="1"/>
        <rFont val="Trebuchet MS"/>
        <family val="2"/>
      </rPr>
      <t>directeur</t>
    </r>
    <r>
      <rPr>
        <sz val="11"/>
        <color theme="1"/>
        <rFont val="Trebuchet MS"/>
        <family val="2"/>
      </rPr>
      <t xml:space="preserve"> et </t>
    </r>
    <r>
      <rPr>
        <b/>
        <sz val="11"/>
        <color theme="1"/>
        <rFont val="Trebuchet MS"/>
        <family val="2"/>
      </rPr>
      <t>co-directeur de thèse</t>
    </r>
    <r>
      <rPr>
        <sz val="11"/>
        <color theme="1"/>
        <rFont val="Trebuchet MS"/>
        <family val="2"/>
      </rPr>
      <t xml:space="preserve"> (le cas échéant en </t>
    </r>
    <r>
      <rPr>
        <b/>
        <u/>
        <sz val="11"/>
        <color theme="1"/>
        <rFont val="Trebuchet MS"/>
        <family val="2"/>
      </rPr>
      <t>insistant sur la complétude du document</t>
    </r>
    <r>
      <rPr>
        <sz val="11"/>
        <color theme="1"/>
        <rFont val="Trebuchet MS"/>
        <family val="2"/>
      </rPr>
      <t xml:space="preserve"> ) 
- le PV de soutenance 
- L'avis de reproduction
- Le rapport de soutenance</t>
    </r>
  </si>
  <si>
    <r>
      <t xml:space="preserve">Edition de l'attestation de réussite possible </t>
    </r>
    <r>
      <rPr>
        <b/>
        <u/>
        <sz val="11"/>
        <color theme="1"/>
        <rFont val="Trebuchet MS"/>
        <family val="2"/>
      </rPr>
      <t>si pas de corrections</t>
    </r>
    <r>
      <rPr>
        <sz val="11"/>
        <color theme="1"/>
        <rFont val="Trebuchet MS"/>
        <family val="2"/>
      </rPr>
      <t xml:space="preserve">; </t>
    </r>
  </si>
  <si>
    <t xml:space="preserve">
Réservation auprès du planning.</t>
  </si>
  <si>
    <t xml:space="preserve">Saisir le ticket GLPI spécifique soutenance 
</t>
  </si>
  <si>
    <t>Envoi au Directeur d'ED fiche de liaison en PDF pour validation de la composition du jury</t>
  </si>
  <si>
    <t>Communication aux SF de l'onglet financier</t>
  </si>
  <si>
    <t>Consultation de la dispo salle de pôt (LIRONDELLE ou BEL -142)</t>
  </si>
  <si>
    <r>
      <t xml:space="preserve">Envoi au </t>
    </r>
    <r>
      <rPr>
        <b/>
        <sz val="11"/>
        <color theme="1"/>
        <rFont val="Trebuchet MS"/>
        <family val="2"/>
      </rPr>
      <t>doctorant</t>
    </r>
    <r>
      <rPr>
        <sz val="11"/>
        <color theme="1"/>
        <rFont val="Trebuchet MS"/>
        <family val="2"/>
      </rPr>
      <t xml:space="preserve"> et au </t>
    </r>
    <r>
      <rPr>
        <b/>
        <sz val="11"/>
        <color theme="1"/>
        <rFont val="Trebuchet MS"/>
        <family val="2"/>
      </rPr>
      <t>directeur de thèse</t>
    </r>
    <r>
      <rPr>
        <sz val="11"/>
        <color theme="1"/>
        <rFont val="Trebuchet MS"/>
        <family val="2"/>
      </rPr>
      <t xml:space="preserve"> de:
- Avis de soutenance
- Pré-rapports
</t>
    </r>
    <r>
      <rPr>
        <sz val="11"/>
        <color rgb="FFFF0000"/>
        <rFont val="Trebuchet MS"/>
        <family val="2"/>
      </rPr>
      <t>- mémo technique (retour ticket GLPI) - à vérifier</t>
    </r>
    <r>
      <rPr>
        <sz val="11"/>
        <color theme="1"/>
        <rFont val="Trebuchet MS"/>
        <family val="2"/>
      </rPr>
      <t xml:space="preserve">
- texte du serment et notice explicative</t>
    </r>
  </si>
  <si>
    <r>
      <t xml:space="preserve">Envoi de la fiche de liaison "évènements" complétée si la soutenance a lieu sur le campus BDR </t>
    </r>
    <r>
      <rPr>
        <i/>
        <sz val="11"/>
        <color rgb="FFFF0000"/>
        <rFont val="Trebuchet MS"/>
        <family val="2"/>
      </rPr>
      <t>Doctorant</t>
    </r>
  </si>
  <si>
    <t>Commentaires</t>
  </si>
  <si>
    <t>envoi du formulaire au doctorant si salle BEL - 142</t>
  </si>
  <si>
    <t>Président du jury ?</t>
  </si>
  <si>
    <t xml:space="preserve">Soutenance </t>
  </si>
  <si>
    <t>Autorisation de visioconférence (si visio)</t>
  </si>
  <si>
    <t>envoyée le :</t>
  </si>
  <si>
    <t>retour le :</t>
  </si>
  <si>
    <t>le :</t>
  </si>
  <si>
    <t>Envoi FL au dir ED pour validation du jury (mail type)</t>
  </si>
  <si>
    <r>
      <t xml:space="preserve">Réservation </t>
    </r>
    <r>
      <rPr>
        <b/>
        <sz val="11"/>
        <color theme="1"/>
        <rFont val="Calibri"/>
        <family val="2"/>
        <scheme val="minor"/>
      </rPr>
      <t xml:space="preserve">salle de pot </t>
    </r>
    <r>
      <rPr>
        <sz val="11"/>
        <color theme="1"/>
        <rFont val="Calibri"/>
        <family val="2"/>
        <scheme val="minor"/>
      </rPr>
      <t xml:space="preserve">(lien formulaire + mail type si planning)
</t>
    </r>
    <r>
      <rPr>
        <sz val="11"/>
        <color theme="4"/>
        <rFont val="Calibri"/>
        <family val="2"/>
        <scheme val="minor"/>
      </rPr>
      <t>Formulaire BEL-142 au doctorant</t>
    </r>
  </si>
  <si>
    <r>
      <t xml:space="preserve">envoyée le :                                                         </t>
    </r>
    <r>
      <rPr>
        <sz val="11"/>
        <color theme="4"/>
        <rFont val="Calibri"/>
        <family val="2"/>
        <scheme val="minor"/>
      </rPr>
      <t>envoyé le :</t>
    </r>
  </si>
  <si>
    <r>
      <t xml:space="preserve">retour le :                                                              </t>
    </r>
    <r>
      <rPr>
        <sz val="11"/>
        <color theme="4"/>
        <rFont val="Calibri"/>
        <family val="2"/>
        <scheme val="minor"/>
      </rPr>
      <t>retour le :</t>
    </r>
  </si>
  <si>
    <t>Ticket GLPI</t>
  </si>
  <si>
    <t>Demande de pré-rapport</t>
  </si>
  <si>
    <t xml:space="preserve">envoyée le </t>
  </si>
  <si>
    <t>rappel le :</t>
  </si>
  <si>
    <t>Attestation de dépôt de thèse</t>
  </si>
  <si>
    <t>reçue le :</t>
  </si>
  <si>
    <t xml:space="preserve">Réception pré-rapport </t>
  </si>
  <si>
    <t>Envoi FL au dir ED pour accord pour la soutenance</t>
  </si>
  <si>
    <t>envoyée le</t>
  </si>
  <si>
    <t>Signature FL Vice-Présidente pour accord de soutenance</t>
  </si>
  <si>
    <t>déposée le :</t>
  </si>
  <si>
    <t xml:space="preserve">Réinscription administrative </t>
  </si>
  <si>
    <t>Edition avis de soutenance pour validation</t>
  </si>
  <si>
    <t>envoyé :</t>
  </si>
  <si>
    <t xml:space="preserve">validation reçue le : </t>
  </si>
  <si>
    <t xml:space="preserve">Diffusion générale </t>
  </si>
  <si>
    <t xml:space="preserve">envoyée le :                               </t>
  </si>
  <si>
    <t>Diffusion jury</t>
  </si>
  <si>
    <t>Diffusion direction thèse</t>
  </si>
  <si>
    <t>Réception Procè-Verbal</t>
  </si>
  <si>
    <t xml:space="preserve">scan : </t>
  </si>
  <si>
    <t>original :</t>
  </si>
  <si>
    <t>Réception Rapport de soutenance</t>
  </si>
  <si>
    <t xml:space="preserve">Transmission PV + Avis de repro à la BU </t>
  </si>
  <si>
    <t>envoyés le :</t>
  </si>
  <si>
    <t xml:space="preserve">Enregistrement résultat </t>
  </si>
  <si>
    <t>APOGEE le :</t>
  </si>
  <si>
    <t xml:space="preserve">SIGED le : </t>
  </si>
  <si>
    <t>STEP le :</t>
  </si>
  <si>
    <t>:U le :</t>
  </si>
  <si>
    <t>Attestation de dépôt de thèse corrigée (si correction)</t>
  </si>
  <si>
    <t xml:space="preserve">Attestation de réussite </t>
  </si>
  <si>
    <t>éditée le :</t>
  </si>
  <si>
    <t xml:space="preserve">Diplôme </t>
  </si>
  <si>
    <t xml:space="preserve">édité le : </t>
  </si>
  <si>
    <t xml:space="preserve">Visio : </t>
  </si>
  <si>
    <t>Réservation salle soutenance (mail type si planning)</t>
  </si>
  <si>
    <t xml:space="preserve">Réception Avis de reprodcution 
correction : </t>
  </si>
  <si>
    <t>Capacité de la salle (nombre de personnes attendues)</t>
  </si>
  <si>
    <t>POINTS IMPORTANTS</t>
  </si>
  <si>
    <t>Le lien vers la visite virtuelle des locaux https://www.univ-lyon2.fr/universite/visite-virtuelle-du-palais-hirsch</t>
  </si>
  <si>
    <t>Les 2 salles sont au RDC du Palais Hirsch.</t>
  </si>
  <si>
    <t>Questions fréquentes</t>
  </si>
  <si>
    <r>
      <t xml:space="preserve">Prise en charge financière au Pôle financier + </t>
    </r>
    <r>
      <rPr>
        <b/>
        <sz val="11"/>
        <color theme="1"/>
        <rFont val="Calibri"/>
        <family val="2"/>
        <scheme val="minor"/>
      </rPr>
      <t>copie au labo</t>
    </r>
  </si>
  <si>
    <t>• 320 € pour la France ( transport - pas de prise en charge d'hôtel pour la France)</t>
  </si>
  <si>
    <t xml:space="preserve">• 670 € pour l’étranger (nuitée -1 max. si EU, 2 max si hors EU- et transport compris) </t>
  </si>
  <si>
    <t>DATE DE LA SOUTENANCE</t>
  </si>
  <si>
    <t>HEURE DE LA SOUTENANCE</t>
  </si>
  <si>
    <t>INFORMATIONS CONCERNANT LE DOCTORANT</t>
  </si>
  <si>
    <t xml:space="preserve">Prénom </t>
  </si>
  <si>
    <t xml:space="preserve">Téléphone </t>
  </si>
  <si>
    <t>ECOLE DOCTORALE</t>
  </si>
  <si>
    <t>INFORMATIONS CONCERNANT LA SOUTENANCE</t>
  </si>
  <si>
    <t>OUI</t>
  </si>
  <si>
    <t>NON</t>
  </si>
  <si>
    <t>Horaires d’ouverture (hors périodes de vacances universitaires) : Du lundi au vendredi de 7h30 à 21h et le samedi de 7h30 à 18h.</t>
  </si>
  <si>
    <t>Nom de l'interlocuteur pour remise des clés au PC sécurité</t>
  </si>
  <si>
    <t>Téléphone de l'interlocuteur pour remise des clés au PC sécurité</t>
  </si>
  <si>
    <t>Assistance sur les équipements audiovisuel de la salle pour projection</t>
  </si>
  <si>
    <t>Mise à disposition d'un ordinateur portable pour la soutenance</t>
  </si>
  <si>
    <t>Nombre de membres du jury qui suivent la soutenance à distance</t>
  </si>
  <si>
    <t>Nombre de membres du jury présents dans la salle</t>
  </si>
  <si>
    <t>Accessibilité des personnes à mobilité réduite, merci de contacter le service sécurité.</t>
  </si>
  <si>
    <t>Privilégier l’accès par l’entrée située 4, rue de l’Université.</t>
  </si>
  <si>
    <t>Le Service Prévention et Sécurité se réserve le droit d’émettre un avis défavorable à la tenue de la manifestation en cas de non-conformité de la planification de l'événement avec le règlement de sécurité (Réf : Arrêté du 25 juin 1980 relatif au risque d’incendie et de panique dans les ERP).</t>
  </si>
  <si>
    <t>Le Service Prévention et Sécurité se réserve également le droit de mettre fin à l'événement/la manifestation s'il juge que les aspects obligatoires du règlement de sécurité ne sont pas respectés.</t>
  </si>
  <si>
    <t>Conformément au règlement intérieur, sauf autorisation accordée par la présidente, la vente de biens ou de services est interdite dans les locaux et enceinte de l’université.</t>
  </si>
  <si>
    <t>Le présent signataire est considéré comme responsable de la manifestation et s’engage à assurer le respect des règles et consignes de sécurité qui lui ont été transmises.</t>
  </si>
  <si>
    <t>Livraison par un traiteur ?</t>
  </si>
  <si>
    <t>Si oui, nom de la société ou de la personne qui livre</t>
  </si>
  <si>
    <t>Heure d'arrivée de la personne/ société qui livre</t>
  </si>
  <si>
    <t>Besoins spécifiques: panneaux signalétiques, nombre</t>
  </si>
  <si>
    <t>Informations complémentaires que vous souhaitez nous communiquer</t>
  </si>
  <si>
    <t>Informations complémentaires</t>
  </si>
  <si>
    <r>
      <t xml:space="preserve">Les gestionnaires de l’ED, responsables de la réservation de la salle de pôt vous demanderont </t>
    </r>
    <r>
      <rPr>
        <b/>
        <sz val="11"/>
        <color theme="1"/>
        <rFont val="Trebuchet MS"/>
        <family val="2"/>
      </rPr>
      <t>d’identifier une personne qui récupérera les clés du Palais Hirsch</t>
    </r>
    <r>
      <rPr>
        <sz val="11"/>
        <color theme="1"/>
        <rFont val="Trebuchet MS"/>
        <family val="2"/>
      </rPr>
      <t>, au PC sécurité (situé dans le hall d’entrée du 4bis rue de l’université), en échange d’une pièce d’identité.</t>
    </r>
  </si>
  <si>
    <r>
      <t>Vous gérez donc l’ouverture et la fermeture des locaux</t>
    </r>
    <r>
      <rPr>
        <sz val="11"/>
        <color theme="1"/>
        <rFont val="Trebuchet MS"/>
        <family val="2"/>
      </rPr>
      <t>.</t>
    </r>
  </si>
  <si>
    <r>
      <t>Ø</t>
    </r>
    <r>
      <rPr>
        <sz val="11"/>
        <color theme="1"/>
        <rFont val="Times New Roman"/>
        <family val="1"/>
      </rPr>
      <t xml:space="preserve">  </t>
    </r>
    <r>
      <rPr>
        <sz val="11"/>
        <color theme="1"/>
        <rFont val="Trebuchet MS"/>
        <family val="2"/>
      </rPr>
      <t>Vous pouvez demander des supports de signalétique que vous aurez à faire (format A4, paysage) et à installer.</t>
    </r>
  </si>
  <si>
    <r>
      <t>Ø</t>
    </r>
    <r>
      <rPr>
        <sz val="11"/>
        <color theme="1"/>
        <rFont val="Times New Roman"/>
        <family val="1"/>
      </rPr>
      <t xml:space="preserve">  </t>
    </r>
    <r>
      <rPr>
        <sz val="11"/>
        <color theme="1"/>
        <rFont val="Trebuchet MS"/>
        <family val="2"/>
      </rPr>
      <t>Il n’est pas possible de rester stationné dans l’enceinte du campus.</t>
    </r>
  </si>
  <si>
    <r>
      <t>Ø</t>
    </r>
    <r>
      <rPr>
        <sz val="11"/>
        <color theme="1"/>
        <rFont val="Times New Roman"/>
        <family val="1"/>
      </rPr>
      <t xml:space="preserve">  </t>
    </r>
    <r>
      <rPr>
        <sz val="11"/>
        <color theme="1"/>
        <rFont val="Trebuchet MS"/>
        <family val="2"/>
      </rPr>
      <t>Vous pouvez accéder à une zone de déchargement uniquement, le temps de décharger le nécessaire.</t>
    </r>
  </si>
  <si>
    <r>
      <t>Ø</t>
    </r>
    <r>
      <rPr>
        <sz val="11"/>
        <color theme="1"/>
        <rFont val="Times New Roman"/>
        <family val="1"/>
      </rPr>
      <t xml:space="preserve">  </t>
    </r>
    <r>
      <rPr>
        <b/>
        <sz val="11"/>
        <color theme="1"/>
        <rFont val="Trebuchet MS"/>
        <family val="2"/>
      </rPr>
      <t>L’accès se fait par le portail au 4 rue de l’université</t>
    </r>
    <r>
      <rPr>
        <sz val="11"/>
        <color theme="1"/>
        <rFont val="Trebuchet MS"/>
        <family val="2"/>
      </rPr>
      <t>.</t>
    </r>
  </si>
  <si>
    <r>
      <t>Ø</t>
    </r>
    <r>
      <rPr>
        <sz val="11"/>
        <color theme="1"/>
        <rFont val="Times New Roman"/>
        <family val="1"/>
      </rPr>
      <t xml:space="preserve">  </t>
    </r>
    <r>
      <rPr>
        <sz val="11"/>
        <color theme="1"/>
        <rFont val="Trebuchet MS"/>
        <family val="2"/>
      </rPr>
      <t>Deux salles de pôt peuvent vous être proposées :</t>
    </r>
  </si>
  <si>
    <r>
      <t xml:space="preserve">-        </t>
    </r>
    <r>
      <rPr>
        <sz val="11"/>
        <color theme="1"/>
        <rFont val="Trebuchet MS"/>
        <family val="2"/>
      </rPr>
      <t>Le salon Lirondelle (ne dispose pas de réfrigérateur).</t>
    </r>
  </si>
  <si>
    <r>
      <t xml:space="preserve">-        </t>
    </r>
    <r>
      <rPr>
        <sz val="11"/>
        <color theme="1"/>
        <rFont val="Trebuchet MS"/>
        <family val="2"/>
      </rPr>
      <t>La salle BEL -142</t>
    </r>
  </si>
  <si>
    <r>
      <t>Il faudra faire la mise en place vous-même</t>
    </r>
    <r>
      <rPr>
        <sz val="11"/>
        <color theme="1"/>
        <rFont val="Trebuchet MS"/>
        <family val="2"/>
      </rPr>
      <t xml:space="preserve"> ou avec l’aide d’une autre personne.</t>
    </r>
  </si>
  <si>
    <r>
      <t>Comment déclarer ma demande de salle ?</t>
    </r>
    <r>
      <rPr>
        <sz val="11"/>
        <color theme="1"/>
        <rFont val="Trebuchet MS"/>
        <family val="2"/>
      </rPr>
      <t xml:space="preserve"> La fiche de liaison transmise à l’école doctorale 2 mois avant la date de soutenance permets de préciser le type de salle de soutenance souhaitée. Par mesure de sécurité, il est primordial d’inscrire le nombre d’invité attendu. Cela conditionne l’attribution et le type de la salle.</t>
    </r>
  </si>
  <si>
    <r>
      <t xml:space="preserve">Faut-il obligatoirement passer par l’école doctorale pour une demande de salle ? </t>
    </r>
    <r>
      <rPr>
        <sz val="11"/>
        <color theme="1"/>
        <rFont val="Trebuchet MS"/>
        <family val="2"/>
      </rPr>
      <t>Oui.</t>
    </r>
  </si>
  <si>
    <r>
      <t xml:space="preserve">Est-ce que la réservation peut être faite par une autre personne que le doctorant ? </t>
    </r>
    <r>
      <rPr>
        <sz val="11"/>
        <color theme="1"/>
        <rFont val="Trebuchet MS"/>
        <family val="2"/>
      </rPr>
      <t>Oui, la demande peut être effectuée par le directeur de thèse uniquement. En revanche ce dernier devra obligatoirement passer par l’école doctorale pour faire une demande d’une salle spécifique dans le périmètre de l’établissement OU avertir l’école doctorale d’une réservation effectuée à son initiative.</t>
    </r>
  </si>
  <si>
    <r>
      <t xml:space="preserve">Peut-on soutenir dans un établissement extérieur de l’établissement d’inscription ou de l’université de Lyon ? </t>
    </r>
    <r>
      <rPr>
        <sz val="11"/>
        <color theme="1"/>
        <rFont val="Trebuchet MS"/>
        <family val="2"/>
      </rPr>
      <t>Il est tout à fait possible que le doctorant fasse une réservation extérieure à condition que le lieu choisi rentre dans le domaine de l’enseignement supérieur ou soit un laboratoire en rapport avec le sujet de thèse du doctorant.</t>
    </r>
  </si>
  <si>
    <r>
      <t>Où peut-on trouver les contacts pour organiser une visio</t>
    </r>
    <r>
      <rPr>
        <sz val="11"/>
        <color theme="1"/>
        <rFont val="Trebuchet MS"/>
        <family val="2"/>
      </rPr>
      <t> ? en passant par le gestionnaire de son école doctorale ; en contactant la gestionnaire pour la MSH ; en passant par l’appariteur de la MILC</t>
    </r>
  </si>
  <si>
    <r>
      <t>☒</t>
    </r>
    <r>
      <rPr>
        <b/>
        <sz val="11"/>
        <color rgb="FFFF0000"/>
        <rFont val="Trebuchet MS"/>
        <family val="2"/>
      </rPr>
      <t xml:space="preserve"> Accès PMR</t>
    </r>
  </si>
  <si>
    <t>Plan VIGIPIRATE renforcé</t>
  </si>
  <si>
    <r>
      <t>III.</t>
    </r>
    <r>
      <rPr>
        <b/>
        <sz val="7"/>
        <color theme="1"/>
        <rFont val="Trebuchet MS"/>
        <family val="2"/>
      </rPr>
      <t xml:space="preserve">                </t>
    </r>
    <r>
      <rPr>
        <b/>
        <sz val="14"/>
        <color theme="1"/>
        <rFont val="Trebuchet MS"/>
        <family val="2"/>
      </rPr>
      <t>SALLE DE SOUTENANCE ET SALLE DE CONVIVIALITE</t>
    </r>
  </si>
  <si>
    <r>
      <t xml:space="preserve">La salle de soutenance et l'éventuel espace de convivialité seront réservés par votre gestionnaire d'école doctorale. Aucune réservation ne peut être faite directement par le doctorant.
La FAQ (onglet de ce classeur) vous précise vos engagements vis à vis des locaux.
</t>
    </r>
    <r>
      <rPr>
        <b/>
        <sz val="12"/>
        <color rgb="FFFF0000"/>
        <rFont val="Trebuchet MS"/>
        <family val="2"/>
      </rPr>
      <t>Vous êtes responsable  de la manifestation et vous vous engagez à assurer le respect des règles et consignes de sécurité qui vous ont été transmises.</t>
    </r>
  </si>
  <si>
    <r>
      <t>Les organisateurs/trices, doivent s'assurer de disposer d'un</t>
    </r>
    <r>
      <rPr>
        <b/>
        <sz val="11"/>
        <color rgb="FFFF0000"/>
        <rFont val="Trebuchet MS"/>
        <family val="2"/>
      </rPr>
      <t xml:space="preserve"> listing des participants à jour</t>
    </r>
    <r>
      <rPr>
        <b/>
        <sz val="11"/>
        <color theme="1"/>
        <rFont val="Trebuchet MS"/>
        <family val="2"/>
      </rPr>
      <t>. Ce listing sera établi à partir d'un dispositif de réservation ou en cas d'entrée libre un système d'émargement. L’effectif maximal défini pour ces locaux ne doit en aucun cas être dépassé, l’organisateur/trice mettra ainsi en place les moyens nécessaires pour s’en assurer.</t>
    </r>
  </si>
  <si>
    <r>
      <t xml:space="preserve">En raison de la </t>
    </r>
    <r>
      <rPr>
        <b/>
        <sz val="11"/>
        <color rgb="FFFF0000"/>
        <rFont val="Trebuchet MS"/>
        <family val="2"/>
      </rPr>
      <t>mise en œuvre du plan Vigipirate</t>
    </r>
    <r>
      <rPr>
        <b/>
        <sz val="11"/>
        <color theme="1"/>
        <rFont val="Trebuchet MS"/>
        <family val="2"/>
      </rPr>
      <t>, l’accueil des différents évènements nécessite une organisation spécifique, raison pour laquelle pour le Grand amphithéâtre et les salles attenantes, l’entrée ne peut se faire que par le 18 quai Claude Bernard.</t>
    </r>
  </si>
  <si>
    <r>
      <t>Nous vous rappelons que</t>
    </r>
    <r>
      <rPr>
        <sz val="12"/>
        <color rgb="FFFF0000"/>
        <rFont val="Trebuchet MS"/>
        <family val="2"/>
      </rPr>
      <t xml:space="preserve"> </t>
    </r>
    <r>
      <rPr>
        <b/>
        <i/>
        <sz val="12"/>
        <color rgb="FFFF0000"/>
        <rFont val="Trebuchet MS"/>
        <family val="2"/>
      </rPr>
      <t>les organisateurs sont responsables de l'accueil du traiteur/du pot sur les sites et doivent s'assurer que les déchets sont jetés avant le départ des locaux</t>
    </r>
    <r>
      <rPr>
        <b/>
        <i/>
        <sz val="11"/>
        <color theme="1"/>
        <rFont val="Trebuchet MS"/>
        <family val="2"/>
      </rPr>
      <t>.</t>
    </r>
    <r>
      <rPr>
        <sz val="11"/>
        <color theme="1"/>
        <rFont val="Trebuchet MS"/>
        <family val="2"/>
      </rPr>
      <t xml:space="preserve"> (Bennes et poubelle à verre, situé près du portail du 5 rue Chevreul).</t>
    </r>
  </si>
  <si>
    <t xml:space="preserve">·       Une fiche de demande de création de missionnaire </t>
  </si>
  <si>
    <t>·       Une fiche de souhaits précisant les détails du déplacement</t>
  </si>
  <si>
    <r>
      <t xml:space="preserve">Les billets (avion, train) ainsi que les nuitées seront réservés obligatoirement par la Direction de la recherche dans la limite des forfaits indiqués ci-dessus. Les autres dépenses seront remboursées, dans la limite des seuils ci-dessus, sur présentation des factures de repas (15,25 € l’unité) ou des billets </t>
    </r>
    <r>
      <rPr>
        <b/>
        <sz val="11"/>
        <color theme="1"/>
        <rFont val="Trebuchet MS"/>
        <family val="2"/>
      </rPr>
      <t>originaux.</t>
    </r>
  </si>
  <si>
    <t>Assistance sur les équipements audiovisuels de la salle pour projection</t>
  </si>
  <si>
    <t>Salle pour moment convivial</t>
  </si>
  <si>
    <t>Unité de Recherche</t>
  </si>
  <si>
    <t>ATTENTION: La réservation de la salle est faite par votre gestionnaire d'ED, ne contactez pas directement le planning</t>
  </si>
  <si>
    <t>Si autre site:</t>
  </si>
  <si>
    <t>Visioconférence demandée:</t>
  </si>
  <si>
    <t>Confidentialité/huis clos demandés:</t>
  </si>
  <si>
    <t>Site de soutenance:</t>
  </si>
  <si>
    <t>Capacité de la salle (nombre de personnes attendues):</t>
  </si>
  <si>
    <t>Nombre de membres du jury présents dans la salle:</t>
  </si>
  <si>
    <t>h</t>
  </si>
  <si>
    <r>
      <t xml:space="preserve">Réception de l'avis de soutenance, envoyé par votre ED  accompagné des pré-rapports </t>
    </r>
    <r>
      <rPr>
        <i/>
        <sz val="11"/>
        <color rgb="FFFF0000"/>
        <rFont val="Trebuchet MS"/>
        <family val="2"/>
      </rPr>
      <t>Doctorant et Directeur de thèse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</si>
</sst>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60">
    <font>
      <sz val="11"/>
      <color theme="1"/>
      <name val="Calibri"/>
      <family val="2"/>
      <scheme val="minor"/>
    </font>
    <font>
      <sz val="11"/>
      <color rgb="FFFF0000"/>
      <name val="Calibri"/>
      <family val="2"/>
      <scheme val="minor"/>
    </font>
    <font>
      <b/>
      <sz val="11"/>
      <color theme="1"/>
      <name val="Calibri"/>
      <family val="2"/>
      <scheme val="minor"/>
    </font>
    <font>
      <b/>
      <sz val="10.5"/>
      <color theme="1"/>
      <name val="Trebuchet MS"/>
      <family val="2"/>
    </font>
    <font>
      <sz val="10.5"/>
      <color theme="1"/>
      <name val="Trebuchet MS"/>
      <family val="2"/>
    </font>
    <font>
      <b/>
      <sz val="11"/>
      <color rgb="FFC00000"/>
      <name val="Trebuchet MS"/>
      <family val="2"/>
    </font>
    <font>
      <b/>
      <sz val="12"/>
      <color rgb="FF0070C0"/>
      <name val="Trebuchet MS"/>
      <family val="2"/>
    </font>
    <font>
      <b/>
      <sz val="10.5"/>
      <color rgb="FFC00000"/>
      <name val="Trebuchet MS"/>
      <family val="2"/>
    </font>
    <font>
      <sz val="9"/>
      <color rgb="FFC00000"/>
      <name val="Trebuchet MS"/>
      <family val="2"/>
    </font>
    <font>
      <b/>
      <vertAlign val="superscript"/>
      <sz val="10.5"/>
      <color rgb="FFC00000"/>
      <name val="Trebuchet MS"/>
      <family val="2"/>
    </font>
    <font>
      <u/>
      <sz val="11"/>
      <color theme="10"/>
      <name val="Calibri"/>
      <family val="2"/>
      <scheme val="minor"/>
    </font>
    <font>
      <b/>
      <sz val="14"/>
      <color theme="1"/>
      <name val="Calibri"/>
      <family val="2"/>
      <scheme val="minor"/>
    </font>
    <font>
      <b/>
      <sz val="11"/>
      <color rgb="FFFF0000"/>
      <name val="Calibri"/>
      <family val="2"/>
      <scheme val="minor"/>
    </font>
    <font>
      <b/>
      <sz val="14"/>
      <color rgb="FFFF0000"/>
      <name val="Calibri"/>
      <family val="2"/>
      <scheme val="minor"/>
    </font>
    <font>
      <sz val="11"/>
      <color theme="1"/>
      <name val="Trebuchet MS"/>
      <family val="2"/>
    </font>
    <font>
      <sz val="12"/>
      <color theme="1"/>
      <name val="Trebuchet MS"/>
      <family val="2"/>
    </font>
    <font>
      <b/>
      <sz val="12"/>
      <color rgb="FFFF0000"/>
      <name val="Trebuchet MS"/>
      <family val="2"/>
    </font>
    <font>
      <b/>
      <sz val="12"/>
      <color theme="1"/>
      <name val="Trebuchet MS"/>
      <family val="2"/>
    </font>
    <font>
      <u/>
      <sz val="11"/>
      <color theme="10"/>
      <name val="Trebuchet MS"/>
      <family val="2"/>
    </font>
    <font>
      <sz val="8"/>
      <color theme="1"/>
      <name val="Trebuchet MS"/>
      <family val="2"/>
    </font>
    <font>
      <b/>
      <sz val="12"/>
      <color rgb="FFED7D31"/>
      <name val="Trebuchet MS"/>
      <family val="2"/>
    </font>
    <font>
      <sz val="6"/>
      <color theme="1"/>
      <name val="Trebuchet MS"/>
      <family val="2"/>
    </font>
    <font>
      <b/>
      <sz val="10"/>
      <color theme="1"/>
      <name val="Trebuchet MS"/>
      <family val="2"/>
    </font>
    <font>
      <b/>
      <sz val="11"/>
      <color theme="1"/>
      <name val="Trebuchet MS"/>
      <family val="2"/>
    </font>
    <font>
      <b/>
      <sz val="5"/>
      <color theme="1"/>
      <name val="Trebuchet MS"/>
      <family val="2"/>
    </font>
    <font>
      <b/>
      <sz val="18"/>
      <color theme="1"/>
      <name val="Trebuchet MS"/>
      <family val="2"/>
    </font>
    <font>
      <b/>
      <sz val="18"/>
      <color rgb="FFED7D31"/>
      <name val="Trebuchet MS"/>
      <family val="2"/>
    </font>
    <font>
      <b/>
      <sz val="14"/>
      <color theme="1"/>
      <name val="Trebuchet MS"/>
      <family val="2"/>
    </font>
    <font>
      <b/>
      <sz val="7"/>
      <color theme="1"/>
      <name val="Trebuchet MS"/>
      <family val="2"/>
    </font>
    <font>
      <sz val="7"/>
      <color theme="1"/>
      <name val="Trebuchet MS"/>
      <family val="2"/>
    </font>
    <font>
      <sz val="10"/>
      <color theme="1"/>
      <name val="Trebuchet MS"/>
      <family val="2"/>
    </font>
    <font>
      <i/>
      <sz val="10"/>
      <color theme="1"/>
      <name val="Trebuchet MS"/>
      <family val="2"/>
    </font>
    <font>
      <sz val="10.5"/>
      <color theme="1"/>
      <name val="Trebuchet MS"/>
      <family val="2"/>
      <charset val="2"/>
    </font>
    <font>
      <sz val="11"/>
      <color theme="1"/>
      <name val="Trebuchet MS"/>
      <family val="2"/>
      <charset val="2"/>
    </font>
    <font>
      <b/>
      <i/>
      <sz val="10"/>
      <color theme="1"/>
      <name val="Trebuchet MS"/>
      <family val="2"/>
    </font>
    <font>
      <b/>
      <i/>
      <sz val="10"/>
      <color rgb="FFFF0000"/>
      <name val="Trebuchet MS"/>
      <family val="2"/>
    </font>
    <font>
      <i/>
      <sz val="10"/>
      <color theme="1"/>
      <name val="Calibri"/>
      <family val="2"/>
      <scheme val="minor"/>
    </font>
    <font>
      <i/>
      <sz val="11"/>
      <color rgb="FFFF0000"/>
      <name val="Trebuchet MS"/>
      <family val="2"/>
    </font>
    <font>
      <b/>
      <sz val="11"/>
      <color rgb="FFFF0000"/>
      <name val="Trebuchet MS"/>
      <family val="2"/>
    </font>
    <font>
      <b/>
      <sz val="10"/>
      <color rgb="FFFF0000"/>
      <name val="Trebuchet MS"/>
      <family val="2"/>
    </font>
    <font>
      <sz val="14"/>
      <color theme="1"/>
      <name val="Trebuchet MS"/>
      <family val="2"/>
    </font>
    <font>
      <i/>
      <sz val="12"/>
      <color rgb="FFFF0000"/>
      <name val="Trebuchet MS"/>
      <family val="2"/>
    </font>
    <font>
      <sz val="12"/>
      <color theme="1"/>
      <name val="Calibri"/>
      <family val="2"/>
      <scheme val="minor"/>
    </font>
    <font>
      <b/>
      <sz val="14"/>
      <color rgb="FFFF0000"/>
      <name val="Trebuchet MS"/>
      <family val="2"/>
    </font>
    <font>
      <sz val="8"/>
      <color rgb="FF000000"/>
      <name val="Segoe UI"/>
      <family val="2"/>
    </font>
    <font>
      <b/>
      <i/>
      <sz val="11"/>
      <name val="Trebuchet MS"/>
      <family val="2"/>
    </font>
    <font>
      <i/>
      <sz val="12"/>
      <color theme="1"/>
      <name val="Trebuchet MS"/>
      <family val="2"/>
    </font>
    <font>
      <b/>
      <u/>
      <sz val="11"/>
      <color theme="1"/>
      <name val="Trebuchet MS"/>
      <family val="2"/>
    </font>
    <font>
      <sz val="11"/>
      <color rgb="FFFF0000"/>
      <name val="Trebuchet MS"/>
      <family val="2"/>
    </font>
    <font>
      <sz val="12"/>
      <color rgb="FFFF0000"/>
      <name val="Trebuchet MS"/>
      <family val="2"/>
    </font>
    <font>
      <sz val="11"/>
      <color theme="4"/>
      <name val="Calibri"/>
      <family val="2"/>
      <scheme val="minor"/>
    </font>
    <font>
      <sz val="11"/>
      <name val="Calibri"/>
      <family val="2"/>
      <scheme val="minor"/>
    </font>
    <font>
      <b/>
      <sz val="11"/>
      <color rgb="FF4472C4"/>
      <name val="Trebuchet MS"/>
      <family val="2"/>
    </font>
    <font>
      <sz val="11"/>
      <color theme="1"/>
      <name val="Times New Roman"/>
      <family val="1"/>
    </font>
    <font>
      <b/>
      <i/>
      <sz val="11"/>
      <color theme="1"/>
      <name val="Trebuchet MS"/>
      <family val="2"/>
    </font>
    <font>
      <sz val="11"/>
      <color theme="1"/>
      <name val="Wingdings"/>
      <charset val="2"/>
    </font>
    <font>
      <b/>
      <sz val="11"/>
      <color rgb="FFFF0000"/>
      <name val="MS Gothic"/>
      <family val="3"/>
    </font>
    <font>
      <sz val="11"/>
      <color rgb="FF221E1F"/>
      <name val="Trebuchet MS"/>
      <family val="2"/>
    </font>
    <font>
      <b/>
      <u/>
      <sz val="11"/>
      <color theme="10"/>
      <name val="Calibri"/>
      <family val="2"/>
      <scheme val="minor"/>
    </font>
    <font>
      <b/>
      <i/>
      <sz val="12"/>
      <color rgb="FFFF0000"/>
      <name val="Trebuchet MS"/>
      <family val="2"/>
    </font>
  </fonts>
  <fills count="18">
    <fill>
      <patternFill patternType="none"/>
    </fill>
    <fill>
      <patternFill patternType="gray125"/>
    </fill>
    <fill>
      <patternFill patternType="solid">
        <fgColor rgb="FF00B0F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2"/>
        <bgColor indexed="64"/>
      </patternFill>
    </fill>
    <fill>
      <patternFill patternType="solid">
        <fgColor theme="4"/>
        <bgColor theme="4"/>
      </patternFill>
    </fill>
    <fill>
      <patternFill patternType="solid">
        <fgColor rgb="FFFFD7AF"/>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CCFF"/>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59999389629810485"/>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auto="1"/>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dashed">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top style="dashed">
        <color indexed="64"/>
      </top>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medium">
        <color indexed="64"/>
      </right>
      <top style="dashed">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right style="thin">
        <color indexed="64"/>
      </right>
      <top style="thin">
        <color indexed="64"/>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s>
  <cellStyleXfs count="2">
    <xf numFmtId="0" fontId="0" fillId="0" borderId="0"/>
    <xf numFmtId="0" fontId="10" fillId="0" borderId="0" applyNumberFormat="0" applyFill="0" applyBorder="0" applyAlignment="0" applyProtection="0"/>
  </cellStyleXfs>
  <cellXfs count="379">
    <xf numFmtId="0" fontId="0" fillId="0" borderId="0" xfId="0"/>
    <xf numFmtId="0" fontId="3" fillId="0" borderId="0" xfId="0" applyFont="1" applyAlignment="1">
      <alignment horizontal="left" vertical="center"/>
    </xf>
    <xf numFmtId="0" fontId="0" fillId="0" borderId="0" xfId="0" applyAlignment="1">
      <alignment horizontal="center" vertical="center"/>
    </xf>
    <xf numFmtId="0" fontId="6"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justify" vertical="center"/>
    </xf>
    <xf numFmtId="0" fontId="4" fillId="0" borderId="3" xfId="0" applyFont="1" applyBorder="1" applyAlignment="1">
      <alignment vertical="center" wrapText="1"/>
    </xf>
    <xf numFmtId="0" fontId="7" fillId="0" borderId="0" xfId="0" applyFont="1" applyAlignment="1">
      <alignment horizontal="justify" vertical="center"/>
    </xf>
    <xf numFmtId="0" fontId="7" fillId="0" borderId="0" xfId="0" applyFont="1" applyAlignment="1">
      <alignment vertical="center" wrapText="1"/>
    </xf>
    <xf numFmtId="0" fontId="6" fillId="0" borderId="0" xfId="0" applyFont="1" applyAlignment="1">
      <alignment vertical="center"/>
    </xf>
    <xf numFmtId="0" fontId="7" fillId="0" borderId="0" xfId="0" applyFont="1" applyBorder="1" applyAlignment="1">
      <alignment vertical="center" wrapText="1"/>
    </xf>
    <xf numFmtId="0" fontId="4" fillId="0" borderId="0" xfId="0" applyFont="1" applyAlignment="1">
      <alignment horizontal="justify" vertical="center"/>
    </xf>
    <xf numFmtId="0" fontId="0" fillId="0" borderId="0" xfId="0" applyBorder="1"/>
    <xf numFmtId="0" fontId="0" fillId="0" borderId="0" xfId="0" applyBorder="1" applyAlignment="1">
      <alignment horizontal="left" vertical="center" wrapText="1"/>
    </xf>
    <xf numFmtId="14" fontId="0" fillId="0" borderId="0" xfId="0" applyNumberFormat="1" applyBorder="1" applyAlignment="1">
      <alignment horizontal="left" vertical="center" wrapText="1"/>
    </xf>
    <xf numFmtId="0" fontId="11" fillId="2" borderId="0" xfId="0" applyFont="1" applyFill="1" applyBorder="1"/>
    <xf numFmtId="0" fontId="2" fillId="0" borderId="0" xfId="0" applyFont="1" applyBorder="1"/>
    <xf numFmtId="0" fontId="2" fillId="0" borderId="0" xfId="0" applyFont="1"/>
    <xf numFmtId="0" fontId="11" fillId="0" borderId="0" xfId="0" applyFont="1" applyBorder="1"/>
    <xf numFmtId="0" fontId="0" fillId="0" borderId="0" xfId="0" applyBorder="1" applyAlignment="1">
      <alignment horizontal="center" vertical="center"/>
    </xf>
    <xf numFmtId="0" fontId="0" fillId="0" borderId="0" xfId="0" applyBorder="1" applyAlignment="1">
      <alignment horizontal="center"/>
    </xf>
    <xf numFmtId="14" fontId="0" fillId="0" borderId="0" xfId="0" applyNumberFormat="1" applyAlignment="1">
      <alignment horizontal="center" vertical="center"/>
    </xf>
    <xf numFmtId="0" fontId="0" fillId="0" borderId="0" xfId="0" applyAlignment="1">
      <alignment horizontal="center"/>
    </xf>
    <xf numFmtId="0" fontId="14" fillId="0" borderId="0" xfId="0" applyFont="1"/>
    <xf numFmtId="0" fontId="19" fillId="0" borderId="0" xfId="0" applyFont="1" applyAlignment="1">
      <alignment vertical="center"/>
    </xf>
    <xf numFmtId="0" fontId="15" fillId="0" borderId="0" xfId="0" applyFont="1" applyAlignment="1">
      <alignment vertical="center"/>
    </xf>
    <xf numFmtId="0" fontId="20" fillId="0" borderId="0" xfId="0" applyFont="1" applyAlignment="1">
      <alignment horizontal="justify" vertical="center"/>
    </xf>
    <xf numFmtId="0" fontId="21" fillId="0" borderId="0" xfId="0" applyFont="1" applyAlignment="1">
      <alignment vertical="center"/>
    </xf>
    <xf numFmtId="0" fontId="17" fillId="0" borderId="0" xfId="0" applyFont="1" applyAlignment="1">
      <alignment horizontal="left" vertical="center" indent="4"/>
    </xf>
    <xf numFmtId="0" fontId="23"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horizontal="center" vertical="center"/>
    </xf>
    <xf numFmtId="0" fontId="25" fillId="0" borderId="0" xfId="0" applyFont="1" applyAlignment="1">
      <alignment horizontal="justify" vertical="center"/>
    </xf>
    <xf numFmtId="0" fontId="26" fillId="0" borderId="0" xfId="0" applyFont="1" applyAlignment="1">
      <alignment horizontal="center" vertical="center"/>
    </xf>
    <xf numFmtId="0" fontId="27" fillId="0" borderId="0" xfId="0" applyFont="1" applyAlignment="1">
      <alignment vertical="center"/>
    </xf>
    <xf numFmtId="0" fontId="27" fillId="0" borderId="0" xfId="0" applyFont="1" applyAlignment="1">
      <alignment horizontal="left" vertical="center" indent="7"/>
    </xf>
    <xf numFmtId="0" fontId="30" fillId="0" borderId="0" xfId="0" applyFont="1" applyAlignment="1">
      <alignment horizontal="justify" vertical="center"/>
    </xf>
    <xf numFmtId="0" fontId="31" fillId="0" borderId="0" xfId="0" applyFont="1" applyAlignment="1">
      <alignment horizontal="left" vertical="center" indent="7"/>
    </xf>
    <xf numFmtId="0" fontId="17" fillId="0" borderId="0" xfId="0" applyFont="1" applyAlignment="1">
      <alignment horizontal="justify" vertical="center"/>
    </xf>
    <xf numFmtId="0" fontId="14" fillId="0" borderId="0" xfId="0" applyFont="1" applyAlignment="1"/>
    <xf numFmtId="0" fontId="4" fillId="0" borderId="15" xfId="0" applyFont="1" applyBorder="1" applyAlignment="1">
      <alignment vertical="center" wrapText="1"/>
    </xf>
    <xf numFmtId="0" fontId="4" fillId="0" borderId="17" xfId="0" applyFont="1" applyBorder="1" applyAlignment="1">
      <alignment vertical="center" wrapText="1"/>
    </xf>
    <xf numFmtId="0" fontId="3" fillId="0" borderId="15" xfId="0" applyFont="1" applyBorder="1" applyAlignment="1">
      <alignment horizontal="center" vertical="center" wrapText="1"/>
    </xf>
    <xf numFmtId="0" fontId="4" fillId="0" borderId="19" xfId="0" applyFont="1" applyBorder="1" applyAlignment="1">
      <alignment vertical="center" wrapText="1"/>
    </xf>
    <xf numFmtId="0" fontId="4" fillId="0" borderId="0" xfId="0" applyFont="1" applyBorder="1" applyAlignment="1">
      <alignment vertical="center" wrapText="1"/>
    </xf>
    <xf numFmtId="0" fontId="32" fillId="0" borderId="0" xfId="0" applyFont="1" applyBorder="1" applyAlignment="1">
      <alignment horizontal="justify" vertical="center" wrapText="1"/>
    </xf>
    <xf numFmtId="0" fontId="33" fillId="0" borderId="0" xfId="0" applyFont="1"/>
    <xf numFmtId="0" fontId="7" fillId="0" borderId="0" xfId="0" applyFont="1" applyBorder="1" applyAlignment="1">
      <alignment horizontal="center" vertical="center" wrapText="1"/>
    </xf>
    <xf numFmtId="0" fontId="7" fillId="0" borderId="14" xfId="0" applyFont="1" applyBorder="1" applyAlignment="1">
      <alignment vertical="center" wrapText="1"/>
    </xf>
    <xf numFmtId="0" fontId="7" fillId="0" borderId="0" xfId="0" applyFont="1" applyBorder="1" applyAlignment="1">
      <alignment horizontal="justify" vertical="center"/>
    </xf>
    <xf numFmtId="0" fontId="0" fillId="0" borderId="0" xfId="0" applyBorder="1" applyAlignment="1"/>
    <xf numFmtId="0" fontId="14" fillId="0" borderId="0" xfId="0" applyFont="1" applyAlignment="1">
      <alignment horizontal="left"/>
    </xf>
    <xf numFmtId="0" fontId="7" fillId="0" borderId="14" xfId="0" applyFont="1" applyBorder="1" applyAlignment="1">
      <alignment horizontal="center" vertical="center" wrapText="1"/>
    </xf>
    <xf numFmtId="0" fontId="33" fillId="0" borderId="0" xfId="0" applyFont="1" applyBorder="1"/>
    <xf numFmtId="0" fontId="4" fillId="0" borderId="0" xfId="0" applyFont="1" applyBorder="1" applyAlignment="1">
      <alignment horizontal="left" vertical="center" wrapText="1"/>
    </xf>
    <xf numFmtId="0" fontId="3" fillId="0" borderId="23" xfId="0" applyFont="1" applyBorder="1" applyAlignment="1">
      <alignment horizontal="center" vertical="center" wrapText="1"/>
    </xf>
    <xf numFmtId="0" fontId="14" fillId="0" borderId="16" xfId="0" applyFont="1" applyBorder="1"/>
    <xf numFmtId="0" fontId="20" fillId="0" borderId="0" xfId="0" applyFont="1" applyAlignment="1">
      <alignment horizontal="left"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37" fillId="0" borderId="0" xfId="0" applyFont="1"/>
    <xf numFmtId="0" fontId="20" fillId="0" borderId="0" xfId="0" applyFont="1" applyAlignment="1">
      <alignment horizontal="center" vertical="center"/>
    </xf>
    <xf numFmtId="0" fontId="6" fillId="0" borderId="0" xfId="0" applyFont="1" applyAlignment="1">
      <alignment horizontal="justify" vertical="center"/>
    </xf>
    <xf numFmtId="0" fontId="0" fillId="0" borderId="0" xfId="0" applyAlignment="1"/>
    <xf numFmtId="0" fontId="4" fillId="0" borderId="0" xfId="0" applyFont="1" applyBorder="1" applyAlignment="1">
      <alignment horizontal="center" vertical="center" wrapText="1"/>
    </xf>
    <xf numFmtId="0" fontId="0" fillId="0" borderId="0" xfId="0" applyBorder="1" applyAlignment="1"/>
    <xf numFmtId="0" fontId="7" fillId="0" borderId="0" xfId="0" applyFont="1" applyAlignment="1">
      <alignment vertical="center" wrapText="1"/>
    </xf>
    <xf numFmtId="0" fontId="3" fillId="0" borderId="0" xfId="0" applyFont="1" applyBorder="1" applyAlignment="1">
      <alignment vertical="center" wrapText="1"/>
    </xf>
    <xf numFmtId="0" fontId="14" fillId="0" borderId="0" xfId="0" applyFont="1" applyAlignment="1"/>
    <xf numFmtId="0" fontId="15" fillId="0" borderId="0" xfId="0" applyFont="1" applyAlignment="1">
      <alignment horizontal="left" vertical="center"/>
    </xf>
    <xf numFmtId="0" fontId="7" fillId="0" borderId="0" xfId="0" applyFont="1" applyBorder="1" applyAlignment="1">
      <alignment vertical="center" wrapText="1"/>
    </xf>
    <xf numFmtId="0" fontId="4" fillId="0" borderId="0" xfId="0" applyFont="1" applyBorder="1" applyAlignment="1">
      <alignment vertical="center" wrapText="1"/>
    </xf>
    <xf numFmtId="0" fontId="14" fillId="0" borderId="0" xfId="0" applyFont="1" applyProtection="1">
      <protection locked="0"/>
    </xf>
    <xf numFmtId="0" fontId="14" fillId="0" borderId="2" xfId="0" applyFont="1" applyBorder="1" applyProtection="1">
      <protection locked="0"/>
    </xf>
    <xf numFmtId="0" fontId="7" fillId="0" borderId="0" xfId="0" applyFont="1" applyBorder="1" applyAlignment="1">
      <alignment horizontal="left" vertical="center"/>
    </xf>
    <xf numFmtId="0" fontId="14" fillId="0" borderId="20" xfId="0" applyFont="1" applyBorder="1" applyProtection="1">
      <protection locked="0"/>
    </xf>
    <xf numFmtId="0" fontId="4" fillId="0" borderId="26"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10" fillId="0" borderId="31" xfId="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14" fillId="0" borderId="0" xfId="0" applyFont="1" applyFill="1"/>
    <xf numFmtId="49" fontId="4" fillId="0" borderId="26" xfId="0" applyNumberFormat="1" applyFont="1" applyBorder="1" applyAlignment="1" applyProtection="1">
      <alignment horizontal="left" vertical="center"/>
      <protection locked="0"/>
    </xf>
    <xf numFmtId="49" fontId="4" fillId="0" borderId="27" xfId="0" applyNumberFormat="1" applyFont="1" applyBorder="1" applyAlignment="1" applyProtection="1">
      <alignment horizontal="left" vertical="center"/>
      <protection locked="0"/>
    </xf>
    <xf numFmtId="0" fontId="10" fillId="0" borderId="28" xfId="1" applyBorder="1" applyAlignment="1" applyProtection="1">
      <alignment horizontal="left" vertical="center"/>
      <protection locked="0"/>
    </xf>
    <xf numFmtId="0" fontId="18" fillId="0" borderId="29" xfId="1" applyFont="1" applyBorder="1" applyAlignment="1" applyProtection="1">
      <alignment horizontal="left" vertical="center"/>
      <protection locked="0"/>
    </xf>
    <xf numFmtId="0" fontId="0" fillId="0" borderId="0" xfId="0" applyAlignment="1">
      <alignment horizontal="left"/>
    </xf>
    <xf numFmtId="0" fontId="32" fillId="0" borderId="1" xfId="0" applyFont="1" applyFill="1" applyBorder="1" applyAlignment="1" applyProtection="1">
      <alignment vertical="top" wrapText="1"/>
      <protection locked="0"/>
    </xf>
    <xf numFmtId="0" fontId="4" fillId="0" borderId="31" xfId="0" applyFont="1" applyBorder="1" applyAlignment="1" applyProtection="1">
      <alignment horizontal="left" vertical="center"/>
      <protection locked="0"/>
    </xf>
    <xf numFmtId="0" fontId="22" fillId="0" borderId="10" xfId="0" applyFont="1" applyBorder="1" applyAlignment="1" applyProtection="1">
      <alignment horizontal="center" vertical="center" wrapText="1"/>
      <protection locked="0"/>
    </xf>
    <xf numFmtId="0" fontId="22" fillId="0" borderId="6" xfId="0" applyFont="1" applyBorder="1" applyAlignment="1" applyProtection="1">
      <alignment horizontal="center" vertical="center" wrapText="1"/>
      <protection locked="0"/>
    </xf>
    <xf numFmtId="0" fontId="22" fillId="0" borderId="6"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4" fillId="0" borderId="19" xfId="0" applyFont="1" applyBorder="1" applyAlignment="1" applyProtection="1">
      <alignment vertical="center" wrapText="1"/>
      <protection locked="0"/>
    </xf>
    <xf numFmtId="0" fontId="18" fillId="0" borderId="20" xfId="1" applyFont="1" applyBorder="1" applyProtection="1">
      <protection locked="0"/>
    </xf>
    <xf numFmtId="0" fontId="4" fillId="0" borderId="17" xfId="0" applyFont="1" applyBorder="1" applyAlignment="1" applyProtection="1">
      <alignment vertical="center" wrapText="1"/>
      <protection locked="0"/>
    </xf>
    <xf numFmtId="0" fontId="14" fillId="0" borderId="18" xfId="0" applyFont="1" applyBorder="1" applyProtection="1">
      <protection locked="0"/>
    </xf>
    <xf numFmtId="0" fontId="3" fillId="0" borderId="21"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14" fillId="0" borderId="22" xfId="0" applyFont="1" applyBorder="1" applyProtection="1">
      <protection locked="0"/>
    </xf>
    <xf numFmtId="0" fontId="4" fillId="0" borderId="24" xfId="0" applyFont="1" applyBorder="1" applyAlignment="1" applyProtection="1">
      <alignment vertical="center" wrapText="1"/>
      <protection locked="0"/>
    </xf>
    <xf numFmtId="0" fontId="4" fillId="0" borderId="25" xfId="0" applyFont="1" applyBorder="1" applyAlignment="1" applyProtection="1">
      <alignment vertical="center" wrapText="1"/>
      <protection locked="0"/>
    </xf>
    <xf numFmtId="0" fontId="22" fillId="0" borderId="12" xfId="0" applyFont="1" applyBorder="1" applyAlignment="1" applyProtection="1">
      <alignment horizontal="center" vertical="center" wrapText="1"/>
      <protection locked="0"/>
    </xf>
    <xf numFmtId="0" fontId="22" fillId="0" borderId="6" xfId="0" applyFont="1" applyBorder="1" applyAlignment="1" applyProtection="1">
      <alignment horizontal="justify" vertical="center" wrapText="1"/>
      <protection locked="0"/>
    </xf>
    <xf numFmtId="0" fontId="22" fillId="0" borderId="7" xfId="0" applyFont="1" applyBorder="1" applyAlignment="1" applyProtection="1">
      <alignment horizontal="center" vertical="center" wrapText="1"/>
      <protection locked="0"/>
    </xf>
    <xf numFmtId="0" fontId="22" fillId="0" borderId="7" xfId="0" applyFont="1" applyBorder="1" applyAlignment="1" applyProtection="1">
      <alignment horizontal="left" vertical="center" wrapText="1"/>
      <protection locked="0"/>
    </xf>
    <xf numFmtId="0" fontId="14" fillId="0" borderId="3" xfId="0" applyFont="1" applyBorder="1" applyAlignment="1" applyProtection="1">
      <alignment vertical="top" wrapText="1"/>
      <protection locked="0"/>
    </xf>
    <xf numFmtId="0" fontId="22" fillId="0" borderId="4" xfId="0" applyFont="1" applyBorder="1" applyAlignment="1" applyProtection="1">
      <alignment horizontal="left" vertical="center" wrapText="1"/>
      <protection locked="0"/>
    </xf>
    <xf numFmtId="0" fontId="24" fillId="0" borderId="11" xfId="0" applyFont="1" applyBorder="1" applyAlignment="1" applyProtection="1">
      <alignment horizontal="center" vertical="center"/>
      <protection locked="0"/>
    </xf>
    <xf numFmtId="0" fontId="14" fillId="0" borderId="12" xfId="0" applyFont="1" applyBorder="1" applyProtection="1">
      <protection locked="0"/>
    </xf>
    <xf numFmtId="0" fontId="20" fillId="0" borderId="9" xfId="0" applyFont="1" applyBorder="1" applyAlignment="1" applyProtection="1">
      <alignment horizontal="left" vertical="center"/>
      <protection locked="0"/>
    </xf>
    <xf numFmtId="0" fontId="14" fillId="0" borderId="7" xfId="0" applyFont="1" applyBorder="1" applyAlignment="1" applyProtection="1">
      <alignment wrapText="1"/>
      <protection locked="0"/>
    </xf>
    <xf numFmtId="0" fontId="17" fillId="0" borderId="9" xfId="0" applyFont="1" applyBorder="1" applyAlignment="1" applyProtection="1">
      <alignment horizontal="center" vertical="center" wrapText="1"/>
      <protection locked="0"/>
    </xf>
    <xf numFmtId="0" fontId="14" fillId="0" borderId="9" xfId="0" applyFont="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14" fillId="0" borderId="9" xfId="0" applyFont="1" applyBorder="1" applyAlignment="1" applyProtection="1">
      <alignment wrapText="1"/>
      <protection locked="0"/>
    </xf>
    <xf numFmtId="0" fontId="14" fillId="0" borderId="7" xfId="0" applyFont="1" applyBorder="1" applyAlignment="1" applyProtection="1">
      <alignment horizontal="left" vertical="center" wrapText="1"/>
      <protection locked="0"/>
    </xf>
    <xf numFmtId="0" fontId="14" fillId="0" borderId="9" xfId="0" applyFont="1" applyBorder="1" applyAlignment="1" applyProtection="1">
      <alignment horizontal="center" vertical="center" wrapText="1"/>
      <protection locked="0"/>
    </xf>
    <xf numFmtId="0" fontId="14" fillId="0" borderId="8" xfId="0" applyFont="1" applyBorder="1" applyAlignment="1" applyProtection="1">
      <alignment wrapText="1"/>
      <protection locked="0"/>
    </xf>
    <xf numFmtId="0" fontId="14" fillId="0" borderId="4" xfId="0" applyFont="1" applyBorder="1" applyProtection="1">
      <protection locked="0"/>
    </xf>
    <xf numFmtId="0" fontId="14" fillId="0" borderId="0" xfId="0" applyFont="1" applyAlignment="1">
      <alignment horizontal="left" vertical="center"/>
    </xf>
    <xf numFmtId="0" fontId="14" fillId="0" borderId="0" xfId="0" applyFont="1" applyAlignment="1">
      <alignment vertical="center"/>
    </xf>
    <xf numFmtId="0" fontId="38" fillId="0" borderId="0" xfId="0" applyFont="1" applyAlignment="1">
      <alignment horizontal="left" vertical="center"/>
    </xf>
    <xf numFmtId="0" fontId="14" fillId="0" borderId="0" xfId="0" applyFont="1" applyAlignment="1">
      <alignment horizontal="left" vertical="center" wrapText="1"/>
    </xf>
    <xf numFmtId="14" fontId="14" fillId="0" borderId="0" xfId="0" applyNumberFormat="1" applyFont="1" applyAlignment="1">
      <alignment vertical="center"/>
    </xf>
    <xf numFmtId="0" fontId="30" fillId="0" borderId="0" xfId="0" applyFont="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center"/>
    </xf>
    <xf numFmtId="14" fontId="15" fillId="0" borderId="0" xfId="0" applyNumberFormat="1" applyFont="1" applyAlignment="1">
      <alignment horizontal="center" vertical="center"/>
    </xf>
    <xf numFmtId="0" fontId="15" fillId="0" borderId="0" xfId="0" applyFont="1" applyAlignment="1">
      <alignment horizontal="center" vertical="center"/>
    </xf>
    <xf numFmtId="14" fontId="17" fillId="0" borderId="0" xfId="0" applyNumberFormat="1" applyFont="1" applyAlignment="1">
      <alignment horizontal="center" vertical="center"/>
    </xf>
    <xf numFmtId="14" fontId="40" fillId="0" borderId="0" xfId="0" applyNumberFormat="1" applyFont="1" applyAlignment="1">
      <alignment horizontal="center" vertical="center"/>
    </xf>
    <xf numFmtId="0" fontId="4" fillId="0" borderId="1" xfId="0" applyFont="1" applyBorder="1" applyAlignment="1">
      <alignment vertical="center" wrapText="1"/>
    </xf>
    <xf numFmtId="0" fontId="4" fillId="0" borderId="23" xfId="0" applyFont="1" applyBorder="1" applyAlignment="1" applyProtection="1">
      <alignment vertical="center"/>
      <protection locked="0"/>
    </xf>
    <xf numFmtId="0" fontId="4" fillId="0" borderId="16" xfId="0" applyFont="1" applyBorder="1" applyAlignment="1" applyProtection="1">
      <alignment vertical="center"/>
      <protection locked="0"/>
    </xf>
    <xf numFmtId="0" fontId="33" fillId="0" borderId="4" xfId="0" applyFont="1" applyBorder="1" applyAlignment="1" applyProtection="1">
      <protection locked="0"/>
    </xf>
    <xf numFmtId="0" fontId="4" fillId="0" borderId="25" xfId="0" applyFont="1" applyBorder="1" applyAlignment="1" applyProtection="1">
      <alignment vertical="center"/>
      <protection locked="0"/>
    </xf>
    <xf numFmtId="0" fontId="0" fillId="0" borderId="4" xfId="0" applyBorder="1" applyAlignment="1" applyProtection="1">
      <alignment horizontal="center"/>
      <protection locked="0"/>
    </xf>
    <xf numFmtId="14" fontId="40" fillId="4" borderId="0" xfId="0" applyNumberFormat="1" applyFont="1" applyFill="1" applyAlignment="1">
      <alignment horizontal="center" vertical="center"/>
    </xf>
    <xf numFmtId="14" fontId="43" fillId="4" borderId="0" xfId="0" applyNumberFormat="1" applyFont="1" applyFill="1" applyAlignment="1">
      <alignment horizontal="center" vertical="center"/>
    </xf>
    <xf numFmtId="0" fontId="10" fillId="0" borderId="0" xfId="1" applyAlignment="1">
      <alignment horizontal="left" vertical="center"/>
    </xf>
    <xf numFmtId="0" fontId="23"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top"/>
    </xf>
    <xf numFmtId="0" fontId="32" fillId="0" borderId="5" xfId="0" applyFont="1" applyFill="1" applyBorder="1" applyAlignment="1" applyProtection="1">
      <alignment vertical="top" wrapText="1"/>
      <protection locked="0"/>
    </xf>
    <xf numFmtId="0" fontId="17" fillId="0" borderId="0" xfId="0" applyFont="1" applyAlignment="1">
      <alignment horizontal="center" vertical="center"/>
    </xf>
    <xf numFmtId="0" fontId="14" fillId="0" borderId="0" xfId="0" applyFont="1" applyAlignment="1">
      <alignment horizontal="center" vertical="center"/>
    </xf>
    <xf numFmtId="0" fontId="46" fillId="0" borderId="0" xfId="0" applyFont="1" applyAlignment="1">
      <alignment horizontal="center" vertical="center" wrapText="1"/>
    </xf>
    <xf numFmtId="0" fontId="15" fillId="0" borderId="0" xfId="0" applyFont="1" applyAlignment="1">
      <alignment horizontal="center" vertical="center" wrapText="1"/>
    </xf>
    <xf numFmtId="0" fontId="42" fillId="0" borderId="0" xfId="0" applyFont="1" applyAlignment="1">
      <alignment horizontal="center" vertical="center"/>
    </xf>
    <xf numFmtId="0" fontId="14" fillId="0" borderId="0" xfId="0" applyFont="1" applyAlignment="1">
      <alignment horizontal="left" vertical="top" wrapText="1"/>
    </xf>
    <xf numFmtId="0" fontId="15" fillId="0" borderId="0" xfId="0" applyFont="1" applyAlignment="1">
      <alignment horizontal="center" wrapText="1"/>
    </xf>
    <xf numFmtId="0" fontId="14" fillId="0" borderId="0" xfId="0" applyFont="1" applyAlignment="1">
      <alignment horizontal="center"/>
    </xf>
    <xf numFmtId="14" fontId="15" fillId="5" borderId="24" xfId="0" applyNumberFormat="1" applyFont="1" applyFill="1" applyBorder="1" applyAlignment="1">
      <alignment horizontal="center" vertical="center"/>
    </xf>
    <xf numFmtId="14" fontId="15" fillId="5" borderId="24" xfId="0" applyNumberFormat="1" applyFont="1" applyFill="1" applyBorder="1" applyAlignment="1">
      <alignment horizontal="center"/>
    </xf>
    <xf numFmtId="14" fontId="15" fillId="6" borderId="19" xfId="0" applyNumberFormat="1" applyFont="1" applyFill="1" applyBorder="1" applyAlignment="1">
      <alignment horizontal="center" vertical="center"/>
    </xf>
    <xf numFmtId="14" fontId="15" fillId="6" borderId="24" xfId="0" applyNumberFormat="1" applyFont="1" applyFill="1" applyBorder="1" applyAlignment="1">
      <alignment horizontal="center" vertical="center"/>
    </xf>
    <xf numFmtId="14" fontId="15" fillId="7" borderId="19" xfId="0" applyNumberFormat="1" applyFont="1" applyFill="1" applyBorder="1" applyAlignment="1">
      <alignment horizontal="center" vertical="center"/>
    </xf>
    <xf numFmtId="14" fontId="15" fillId="7" borderId="24" xfId="0" applyNumberFormat="1" applyFont="1" applyFill="1" applyBorder="1" applyAlignment="1">
      <alignment horizontal="center" vertical="center"/>
    </xf>
    <xf numFmtId="14" fontId="16" fillId="0" borderId="32" xfId="0" applyNumberFormat="1" applyFont="1" applyFill="1" applyBorder="1" applyAlignment="1">
      <alignment horizontal="center" vertical="center"/>
    </xf>
    <xf numFmtId="14" fontId="17" fillId="0" borderId="33" xfId="0" applyNumberFormat="1" applyFont="1" applyBorder="1" applyAlignment="1">
      <alignment horizontal="center" vertical="center"/>
    </xf>
    <xf numFmtId="0" fontId="14" fillId="0" borderId="33" xfId="0" applyFont="1" applyBorder="1" applyAlignment="1">
      <alignment horizontal="left" vertical="top" wrapText="1"/>
    </xf>
    <xf numFmtId="14" fontId="17" fillId="0" borderId="34" xfId="0" applyNumberFormat="1" applyFont="1" applyBorder="1" applyAlignment="1">
      <alignment horizontal="center" vertical="center"/>
    </xf>
    <xf numFmtId="14" fontId="15" fillId="5" borderId="23" xfId="0" applyNumberFormat="1" applyFont="1" applyFill="1" applyBorder="1" applyAlignment="1">
      <alignment horizontal="center" vertical="center"/>
    </xf>
    <xf numFmtId="14" fontId="15" fillId="5" borderId="25" xfId="0" applyNumberFormat="1" applyFont="1" applyFill="1" applyBorder="1" applyAlignment="1">
      <alignment horizontal="center" vertical="center"/>
    </xf>
    <xf numFmtId="14" fontId="15" fillId="6" borderId="15" xfId="0" applyNumberFormat="1" applyFont="1" applyFill="1" applyBorder="1" applyAlignment="1">
      <alignment horizontal="center" vertical="center"/>
    </xf>
    <xf numFmtId="14" fontId="15" fillId="6" borderId="23" xfId="0" applyNumberFormat="1" applyFont="1" applyFill="1" applyBorder="1" applyAlignment="1">
      <alignment horizontal="center" vertical="center"/>
    </xf>
    <xf numFmtId="14" fontId="15" fillId="6" borderId="17" xfId="0" applyNumberFormat="1" applyFont="1" applyFill="1" applyBorder="1" applyAlignment="1">
      <alignment horizontal="center" vertical="center"/>
    </xf>
    <xf numFmtId="14" fontId="15" fillId="6" borderId="25" xfId="0" applyNumberFormat="1" applyFont="1" applyFill="1" applyBorder="1" applyAlignment="1">
      <alignment horizontal="center" vertical="center"/>
    </xf>
    <xf numFmtId="14" fontId="15" fillId="7" borderId="17" xfId="0" applyNumberFormat="1" applyFont="1" applyFill="1" applyBorder="1" applyAlignment="1">
      <alignment horizontal="center" vertical="center"/>
    </xf>
    <xf numFmtId="14" fontId="15" fillId="7" borderId="25" xfId="0" applyNumberFormat="1" applyFont="1" applyFill="1" applyBorder="1" applyAlignment="1">
      <alignment horizontal="center" vertical="center"/>
    </xf>
    <xf numFmtId="14" fontId="15" fillId="3" borderId="17" xfId="0" applyNumberFormat="1" applyFont="1" applyFill="1" applyBorder="1" applyAlignment="1">
      <alignment horizontal="center" vertical="center"/>
    </xf>
    <xf numFmtId="14" fontId="15" fillId="3" borderId="25" xfId="0" applyNumberFormat="1" applyFont="1" applyFill="1" applyBorder="1" applyAlignment="1">
      <alignment horizontal="center" vertical="center"/>
    </xf>
    <xf numFmtId="14" fontId="17" fillId="0" borderId="38" xfId="0" applyNumberFormat="1" applyFont="1" applyBorder="1" applyAlignment="1">
      <alignment horizontal="center" vertical="center"/>
    </xf>
    <xf numFmtId="14" fontId="15" fillId="0" borderId="39" xfId="0" applyNumberFormat="1" applyFont="1" applyBorder="1" applyAlignment="1">
      <alignment horizontal="center" vertical="center"/>
    </xf>
    <xf numFmtId="14" fontId="15" fillId="0" borderId="40" xfId="0" applyNumberFormat="1" applyFont="1" applyBorder="1" applyAlignment="1">
      <alignment horizontal="center" vertical="center"/>
    </xf>
    <xf numFmtId="14" fontId="15" fillId="10" borderId="16" xfId="0" applyNumberFormat="1" applyFont="1" applyFill="1" applyBorder="1" applyAlignment="1">
      <alignment horizontal="center" vertical="center"/>
    </xf>
    <xf numFmtId="14" fontId="15" fillId="10" borderId="20" xfId="0" applyNumberFormat="1" applyFont="1" applyFill="1" applyBorder="1" applyAlignment="1">
      <alignment horizontal="center" vertical="center"/>
    </xf>
    <xf numFmtId="0" fontId="0" fillId="10" borderId="20" xfId="0" applyFill="1" applyBorder="1" applyAlignment="1" applyProtection="1">
      <alignment horizontal="center"/>
      <protection locked="0"/>
    </xf>
    <xf numFmtId="0" fontId="14" fillId="10" borderId="20" xfId="0" applyFont="1" applyFill="1" applyBorder="1" applyAlignment="1">
      <alignment horizontal="left" vertical="top" wrapText="1"/>
    </xf>
    <xf numFmtId="14" fontId="49" fillId="10" borderId="20" xfId="0" applyNumberFormat="1" applyFont="1" applyFill="1" applyBorder="1" applyAlignment="1">
      <alignment horizontal="left"/>
    </xf>
    <xf numFmtId="14" fontId="42" fillId="10" borderId="20" xfId="0" applyNumberFormat="1" applyFont="1" applyFill="1" applyBorder="1" applyAlignment="1">
      <alignment horizontal="center" vertical="center"/>
    </xf>
    <xf numFmtId="14" fontId="15" fillId="10" borderId="18" xfId="0" applyNumberFormat="1" applyFont="1" applyFill="1" applyBorder="1" applyAlignment="1">
      <alignment horizontal="center" vertical="center"/>
    </xf>
    <xf numFmtId="14" fontId="15" fillId="11" borderId="17" xfId="0" applyNumberFormat="1" applyFont="1" applyFill="1" applyBorder="1" applyAlignment="1">
      <alignment horizontal="center" vertical="center"/>
    </xf>
    <xf numFmtId="14" fontId="15" fillId="11" borderId="25" xfId="0" applyNumberFormat="1" applyFont="1" applyFill="1" applyBorder="1" applyAlignment="1">
      <alignment horizontal="center" vertical="center"/>
    </xf>
    <xf numFmtId="14" fontId="15" fillId="11" borderId="18" xfId="0" applyNumberFormat="1" applyFont="1" applyFill="1" applyBorder="1" applyAlignment="1">
      <alignment horizontal="center" vertical="center"/>
    </xf>
    <xf numFmtId="14" fontId="15" fillId="7" borderId="35" xfId="0" applyNumberFormat="1" applyFont="1" applyFill="1" applyBorder="1" applyAlignment="1">
      <alignment horizontal="center" vertical="center"/>
    </xf>
    <xf numFmtId="14" fontId="15" fillId="7" borderId="36" xfId="0" applyNumberFormat="1" applyFont="1" applyFill="1" applyBorder="1" applyAlignment="1">
      <alignment horizontal="center" vertical="center"/>
    </xf>
    <xf numFmtId="14" fontId="15" fillId="7" borderId="37" xfId="0" applyNumberFormat="1" applyFont="1" applyFill="1" applyBorder="1" applyAlignment="1">
      <alignment horizontal="center" vertical="center"/>
    </xf>
    <xf numFmtId="14" fontId="15" fillId="12" borderId="15" xfId="0" applyNumberFormat="1" applyFont="1" applyFill="1" applyBorder="1" applyAlignment="1">
      <alignment horizontal="center" vertical="center"/>
    </xf>
    <xf numFmtId="14" fontId="15" fillId="12" borderId="23" xfId="0" applyNumberFormat="1" applyFont="1" applyFill="1" applyBorder="1" applyAlignment="1">
      <alignment horizontal="center" vertical="center"/>
    </xf>
    <xf numFmtId="14" fontId="15" fillId="12" borderId="16" xfId="0" applyNumberFormat="1" applyFont="1" applyFill="1" applyBorder="1" applyAlignment="1">
      <alignment horizontal="center" vertical="center"/>
    </xf>
    <xf numFmtId="14" fontId="15" fillId="12" borderId="19" xfId="0" applyNumberFormat="1" applyFont="1" applyFill="1" applyBorder="1" applyAlignment="1">
      <alignment horizontal="center" vertical="center"/>
    </xf>
    <xf numFmtId="14" fontId="15" fillId="12" borderId="24" xfId="0" applyNumberFormat="1" applyFont="1" applyFill="1" applyBorder="1" applyAlignment="1">
      <alignment horizontal="center" vertical="center"/>
    </xf>
    <xf numFmtId="14" fontId="15" fillId="12" borderId="20" xfId="0" applyNumberFormat="1" applyFont="1" applyFill="1" applyBorder="1" applyAlignment="1">
      <alignment horizontal="center" vertical="center"/>
    </xf>
    <xf numFmtId="14" fontId="15" fillId="12" borderId="17" xfId="0" applyNumberFormat="1" applyFont="1" applyFill="1" applyBorder="1" applyAlignment="1">
      <alignment horizontal="center" vertical="center"/>
    </xf>
    <xf numFmtId="14" fontId="15" fillId="12" borderId="25" xfId="0" applyNumberFormat="1" applyFont="1" applyFill="1" applyBorder="1" applyAlignment="1">
      <alignment horizontal="center" vertical="center"/>
    </xf>
    <xf numFmtId="14" fontId="15" fillId="12" borderId="18" xfId="0" applyNumberFormat="1" applyFont="1" applyFill="1" applyBorder="1" applyAlignment="1">
      <alignment horizontal="center" vertical="center"/>
    </xf>
    <xf numFmtId="14" fontId="15" fillId="13" borderId="15" xfId="0" applyNumberFormat="1" applyFont="1" applyFill="1" applyBorder="1" applyAlignment="1">
      <alignment horizontal="center" vertical="center"/>
    </xf>
    <xf numFmtId="14" fontId="15" fillId="13" borderId="23" xfId="0" applyNumberFormat="1" applyFont="1" applyFill="1" applyBorder="1" applyAlignment="1">
      <alignment horizontal="center" vertical="center"/>
    </xf>
    <xf numFmtId="14" fontId="15" fillId="13" borderId="16" xfId="0" applyNumberFormat="1" applyFont="1" applyFill="1" applyBorder="1" applyAlignment="1">
      <alignment horizontal="center" vertical="center"/>
    </xf>
    <xf numFmtId="14" fontId="15" fillId="13" borderId="19" xfId="0" applyNumberFormat="1" applyFont="1" applyFill="1" applyBorder="1" applyAlignment="1">
      <alignment horizontal="center" vertical="center"/>
    </xf>
    <xf numFmtId="14" fontId="15" fillId="13" borderId="24" xfId="0" applyNumberFormat="1" applyFont="1" applyFill="1" applyBorder="1" applyAlignment="1">
      <alignment horizontal="center" vertical="center"/>
    </xf>
    <xf numFmtId="14" fontId="42" fillId="13" borderId="20" xfId="0" applyNumberFormat="1" applyFont="1" applyFill="1" applyBorder="1" applyAlignment="1">
      <alignment horizontal="center" vertical="center"/>
    </xf>
    <xf numFmtId="14" fontId="15" fillId="13" borderId="17" xfId="0" applyNumberFormat="1" applyFont="1" applyFill="1" applyBorder="1" applyAlignment="1">
      <alignment horizontal="center" vertical="center"/>
    </xf>
    <xf numFmtId="14" fontId="15" fillId="13" borderId="25" xfId="0" applyNumberFormat="1" applyFont="1" applyFill="1" applyBorder="1" applyAlignment="1">
      <alignment horizontal="center" vertical="center"/>
    </xf>
    <xf numFmtId="14" fontId="15" fillId="13" borderId="18" xfId="0" applyNumberFormat="1" applyFont="1" applyFill="1" applyBorder="1" applyAlignment="1">
      <alignment horizontal="center" vertical="center"/>
    </xf>
    <xf numFmtId="14" fontId="15" fillId="3" borderId="15" xfId="0" applyNumberFormat="1" applyFont="1" applyFill="1" applyBorder="1" applyAlignment="1">
      <alignment horizontal="center" vertical="center"/>
    </xf>
    <xf numFmtId="14" fontId="15" fillId="3" borderId="23" xfId="0" applyNumberFormat="1" applyFont="1" applyFill="1" applyBorder="1" applyAlignment="1">
      <alignment horizontal="center" vertical="center"/>
    </xf>
    <xf numFmtId="14" fontId="15" fillId="3" borderId="16" xfId="0" applyNumberFormat="1" applyFont="1" applyFill="1" applyBorder="1" applyAlignment="1">
      <alignment horizontal="center" vertical="center"/>
    </xf>
    <xf numFmtId="14" fontId="15" fillId="3" borderId="18" xfId="0" applyNumberFormat="1" applyFont="1" applyFill="1" applyBorder="1" applyAlignment="1">
      <alignment horizontal="center" vertical="center"/>
    </xf>
    <xf numFmtId="14" fontId="15" fillId="14" borderId="15" xfId="0" applyNumberFormat="1" applyFont="1" applyFill="1" applyBorder="1" applyAlignment="1">
      <alignment horizontal="center" vertical="center"/>
    </xf>
    <xf numFmtId="14" fontId="15" fillId="14" borderId="23" xfId="0" applyNumberFormat="1" applyFont="1" applyFill="1" applyBorder="1" applyAlignment="1">
      <alignment horizontal="center" vertical="center"/>
    </xf>
    <xf numFmtId="14" fontId="15" fillId="14" borderId="16" xfId="0" applyNumberFormat="1" applyFont="1" applyFill="1" applyBorder="1" applyAlignment="1">
      <alignment horizontal="center" vertical="center"/>
    </xf>
    <xf numFmtId="14" fontId="15" fillId="14" borderId="19" xfId="0" applyNumberFormat="1" applyFont="1" applyFill="1" applyBorder="1" applyAlignment="1">
      <alignment horizontal="center" vertical="center"/>
    </xf>
    <xf numFmtId="14" fontId="15" fillId="14" borderId="24" xfId="0" applyNumberFormat="1" applyFont="1" applyFill="1" applyBorder="1" applyAlignment="1">
      <alignment horizontal="center" vertical="center"/>
    </xf>
    <xf numFmtId="14" fontId="15" fillId="14" borderId="20" xfId="0" applyNumberFormat="1" applyFont="1" applyFill="1" applyBorder="1" applyAlignment="1">
      <alignment horizontal="center" vertical="center"/>
    </xf>
    <xf numFmtId="14" fontId="15" fillId="14" borderId="17" xfId="0" applyNumberFormat="1" applyFont="1" applyFill="1" applyBorder="1" applyAlignment="1">
      <alignment horizontal="center" vertical="center"/>
    </xf>
    <xf numFmtId="14" fontId="15" fillId="14" borderId="25" xfId="0" applyNumberFormat="1" applyFont="1" applyFill="1" applyBorder="1" applyAlignment="1">
      <alignment horizontal="center" vertical="center"/>
    </xf>
    <xf numFmtId="14" fontId="15" fillId="14" borderId="18" xfId="0" applyNumberFormat="1" applyFont="1" applyFill="1" applyBorder="1" applyAlignment="1">
      <alignment horizontal="center" vertical="center"/>
    </xf>
    <xf numFmtId="14" fontId="16" fillId="7" borderId="15" xfId="0" applyNumberFormat="1" applyFont="1" applyFill="1" applyBorder="1" applyAlignment="1">
      <alignment horizontal="center" vertical="center"/>
    </xf>
    <xf numFmtId="14" fontId="16" fillId="7" borderId="23" xfId="0" applyNumberFormat="1" applyFont="1" applyFill="1" applyBorder="1" applyAlignment="1">
      <alignment horizontal="center" vertical="center"/>
    </xf>
    <xf numFmtId="14" fontId="15" fillId="7" borderId="16" xfId="0" applyNumberFormat="1" applyFont="1" applyFill="1" applyBorder="1" applyAlignment="1">
      <alignment horizontal="center" vertical="center" wrapText="1"/>
    </xf>
    <xf numFmtId="14" fontId="15" fillId="7" borderId="20" xfId="0" applyNumberFormat="1" applyFont="1" applyFill="1" applyBorder="1" applyAlignment="1">
      <alignment horizontal="center" vertical="center"/>
    </xf>
    <xf numFmtId="14" fontId="15" fillId="7" borderId="18" xfId="0" applyNumberFormat="1" applyFont="1" applyFill="1" applyBorder="1" applyAlignment="1">
      <alignment horizontal="center" vertical="center"/>
    </xf>
    <xf numFmtId="14" fontId="15" fillId="6" borderId="16" xfId="0" applyNumberFormat="1" applyFont="1" applyFill="1" applyBorder="1" applyAlignment="1">
      <alignment horizontal="center" vertical="center"/>
    </xf>
    <xf numFmtId="14" fontId="15" fillId="6" borderId="20" xfId="0" applyNumberFormat="1" applyFont="1" applyFill="1" applyBorder="1" applyAlignment="1">
      <alignment horizontal="center" vertical="center"/>
    </xf>
    <xf numFmtId="14" fontId="15" fillId="6" borderId="18" xfId="0" applyNumberFormat="1" applyFont="1" applyFill="1" applyBorder="1" applyAlignment="1">
      <alignment horizontal="center" vertical="center"/>
    </xf>
    <xf numFmtId="14" fontId="15" fillId="11" borderId="21" xfId="0" applyNumberFormat="1" applyFont="1" applyFill="1" applyBorder="1" applyAlignment="1">
      <alignment horizontal="center" vertical="center"/>
    </xf>
    <xf numFmtId="0" fontId="14" fillId="15" borderId="23" xfId="0" applyFont="1" applyFill="1" applyBorder="1" applyAlignment="1">
      <alignment horizontal="left" vertical="top" wrapText="1"/>
    </xf>
    <xf numFmtId="0" fontId="10" fillId="15" borderId="24" xfId="1" applyFill="1" applyBorder="1" applyAlignment="1">
      <alignment horizontal="left" vertical="top" wrapText="1"/>
    </xf>
    <xf numFmtId="164" fontId="14" fillId="15" borderId="24" xfId="0" applyNumberFormat="1" applyFont="1" applyFill="1" applyBorder="1" applyAlignment="1" applyProtection="1">
      <alignment horizontal="left" vertical="top" wrapText="1"/>
      <protection locked="0"/>
    </xf>
    <xf numFmtId="0" fontId="14" fillId="15" borderId="24" xfId="0" applyFont="1" applyFill="1" applyBorder="1" applyAlignment="1">
      <alignment horizontal="left" vertical="top" wrapText="1"/>
    </xf>
    <xf numFmtId="0" fontId="10" fillId="15" borderId="24" xfId="1" applyFill="1" applyBorder="1" applyAlignment="1">
      <alignment horizontal="left" wrapText="1"/>
    </xf>
    <xf numFmtId="0" fontId="14" fillId="15" borderId="25" xfId="0" applyFont="1" applyFill="1" applyBorder="1" applyAlignment="1">
      <alignment horizontal="left" vertical="top" wrapText="1"/>
    </xf>
    <xf numFmtId="0" fontId="14" fillId="15" borderId="36" xfId="0" applyFont="1" applyFill="1" applyBorder="1" applyAlignment="1">
      <alignment horizontal="left" vertical="top" wrapText="1"/>
    </xf>
    <xf numFmtId="0" fontId="14" fillId="15" borderId="39" xfId="0" applyFont="1" applyFill="1" applyBorder="1" applyAlignment="1">
      <alignment horizontal="left" vertical="top" wrapText="1"/>
    </xf>
    <xf numFmtId="0" fontId="39" fillId="0" borderId="15" xfId="0" applyFont="1" applyBorder="1" applyAlignment="1">
      <alignment horizontal="center" vertical="center"/>
    </xf>
    <xf numFmtId="14" fontId="39" fillId="0" borderId="23" xfId="0" applyNumberFormat="1" applyFont="1" applyBorder="1" applyAlignment="1">
      <alignment horizontal="center" vertical="center"/>
    </xf>
    <xf numFmtId="0" fontId="30" fillId="0" borderId="23" xfId="0" applyFont="1" applyBorder="1" applyAlignment="1">
      <alignment horizontal="left" vertical="top" wrapText="1"/>
    </xf>
    <xf numFmtId="14" fontId="39" fillId="0" borderId="16" xfId="0" applyNumberFormat="1" applyFont="1" applyBorder="1" applyAlignment="1">
      <alignment horizontal="center" vertical="center"/>
    </xf>
    <xf numFmtId="14" fontId="39" fillId="9" borderId="16" xfId="0" applyNumberFormat="1" applyFont="1" applyFill="1" applyBorder="1" applyAlignment="1">
      <alignment horizontal="center" vertical="center"/>
    </xf>
    <xf numFmtId="14" fontId="15" fillId="11" borderId="30" xfId="0" applyNumberFormat="1" applyFont="1" applyFill="1" applyBorder="1" applyAlignment="1">
      <alignment horizontal="center" vertical="center"/>
    </xf>
    <xf numFmtId="0" fontId="14" fillId="15" borderId="30" xfId="0" applyFont="1" applyFill="1" applyBorder="1" applyAlignment="1">
      <alignment horizontal="left" vertical="top" wrapText="1"/>
    </xf>
    <xf numFmtId="14" fontId="15" fillId="11" borderId="22" xfId="0" applyNumberFormat="1" applyFont="1" applyFill="1" applyBorder="1" applyAlignment="1">
      <alignment horizontal="center" vertical="center"/>
    </xf>
    <xf numFmtId="14" fontId="14" fillId="10" borderId="19" xfId="0" applyNumberFormat="1" applyFont="1" applyFill="1" applyBorder="1" applyAlignment="1">
      <alignment horizontal="left" vertical="top" wrapText="1"/>
    </xf>
    <xf numFmtId="14" fontId="14" fillId="10" borderId="17" xfId="0" applyNumberFormat="1" applyFont="1" applyFill="1" applyBorder="1" applyAlignment="1">
      <alignment horizontal="left" vertical="top" wrapText="1"/>
    </xf>
    <xf numFmtId="0" fontId="7" fillId="8" borderId="5" xfId="0" applyFont="1" applyFill="1" applyBorder="1" applyAlignment="1">
      <alignment vertical="center" wrapText="1"/>
    </xf>
    <xf numFmtId="0" fontId="0" fillId="8" borderId="2" xfId="0" applyFill="1" applyBorder="1" applyAlignment="1" applyProtection="1">
      <alignment horizontal="center"/>
      <protection locked="0"/>
    </xf>
    <xf numFmtId="0" fontId="0" fillId="1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16" borderId="2" xfId="0" applyFill="1" applyBorder="1" applyAlignment="1">
      <alignment horizontal="center" vertical="center" wrapText="1"/>
    </xf>
    <xf numFmtId="0" fontId="0" fillId="3" borderId="5"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0" fillId="3" borderId="41" xfId="0" applyFill="1" applyBorder="1"/>
    <xf numFmtId="14" fontId="0" fillId="3" borderId="1" xfId="0" applyNumberFormat="1" applyFill="1" applyBorder="1" applyAlignment="1">
      <alignment horizontal="center" vertical="center" wrapText="1"/>
    </xf>
    <xf numFmtId="0" fontId="0" fillId="16" borderId="5" xfId="0" applyFont="1" applyFill="1" applyBorder="1" applyAlignment="1">
      <alignment horizontal="left" vertical="center" wrapText="1"/>
    </xf>
    <xf numFmtId="0" fontId="0" fillId="16" borderId="5" xfId="0" applyFont="1" applyFill="1" applyBorder="1" applyAlignment="1">
      <alignment horizontal="left" vertical="center"/>
    </xf>
    <xf numFmtId="0" fontId="0" fillId="3" borderId="5" xfId="0" applyFont="1" applyFill="1" applyBorder="1" applyAlignment="1">
      <alignment horizontal="left" vertical="center"/>
    </xf>
    <xf numFmtId="0" fontId="0" fillId="16" borderId="11" xfId="0" applyFill="1" applyBorder="1" applyAlignment="1">
      <alignment vertical="center" wrapText="1"/>
    </xf>
    <xf numFmtId="0" fontId="0" fillId="16" borderId="5" xfId="0" applyFill="1" applyBorder="1" applyAlignment="1">
      <alignment vertical="center" wrapText="1"/>
    </xf>
    <xf numFmtId="0" fontId="0" fillId="3" borderId="11" xfId="0" applyFill="1" applyBorder="1" applyAlignment="1">
      <alignment vertical="center" wrapText="1"/>
    </xf>
    <xf numFmtId="0" fontId="0" fillId="3" borderId="8" xfId="0" applyFill="1" applyBorder="1" applyAlignment="1">
      <alignment vertical="center" wrapText="1"/>
    </xf>
    <xf numFmtId="0" fontId="0" fillId="3" borderId="9" xfId="0" applyFill="1" applyBorder="1" applyAlignment="1">
      <alignment vertical="center" wrapText="1"/>
    </xf>
    <xf numFmtId="0" fontId="0" fillId="16" borderId="8" xfId="0" applyFill="1" applyBorder="1" applyAlignment="1">
      <alignment vertical="center" wrapText="1"/>
    </xf>
    <xf numFmtId="0" fontId="0" fillId="3" borderId="5" xfId="0" applyFill="1" applyBorder="1" applyAlignment="1">
      <alignment vertical="center" wrapText="1"/>
    </xf>
    <xf numFmtId="14" fontId="0" fillId="16" borderId="12" xfId="0" applyNumberFormat="1" applyFill="1" applyBorder="1" applyAlignment="1">
      <alignment horizontal="center" vertical="center" wrapText="1"/>
    </xf>
    <xf numFmtId="14" fontId="0" fillId="16" borderId="4" xfId="0" applyNumberFormat="1" applyFill="1" applyBorder="1" applyAlignment="1">
      <alignment horizontal="center" vertical="center" wrapText="1"/>
    </xf>
    <xf numFmtId="0" fontId="0" fillId="3" borderId="12" xfId="0" applyFill="1" applyBorder="1" applyAlignment="1">
      <alignment horizontal="center" vertical="center" wrapText="1"/>
    </xf>
    <xf numFmtId="14" fontId="0" fillId="3" borderId="2" xfId="0" applyNumberFormat="1" applyFill="1" applyBorder="1" applyAlignment="1">
      <alignment horizontal="center" vertical="center" wrapText="1"/>
    </xf>
    <xf numFmtId="0" fontId="10" fillId="3" borderId="24" xfId="1" applyFill="1" applyBorder="1" applyAlignment="1">
      <alignment horizontal="left" vertical="center" wrapText="1"/>
    </xf>
    <xf numFmtId="14" fontId="0" fillId="16" borderId="2" xfId="0" applyNumberFormat="1" applyFill="1" applyBorder="1" applyAlignment="1">
      <alignment horizontal="center" vertical="center" wrapText="1"/>
    </xf>
    <xf numFmtId="14" fontId="0" fillId="3" borderId="12" xfId="0" applyNumberFormat="1" applyFill="1" applyBorder="1" applyAlignment="1">
      <alignment horizontal="center" vertical="center" wrapText="1"/>
    </xf>
    <xf numFmtId="14" fontId="0" fillId="3" borderId="4" xfId="0" applyNumberFormat="1" applyFill="1" applyBorder="1" applyAlignment="1">
      <alignment horizontal="center" vertical="center" wrapText="1"/>
    </xf>
    <xf numFmtId="14" fontId="0" fillId="3" borderId="7" xfId="0" applyNumberFormat="1" applyFill="1" applyBorder="1" applyAlignment="1">
      <alignment horizontal="center" vertical="center" wrapText="1"/>
    </xf>
    <xf numFmtId="0" fontId="4" fillId="0" borderId="0" xfId="0" applyFont="1" applyBorder="1" applyAlignment="1" applyProtection="1">
      <alignment vertical="center"/>
      <protection locked="0"/>
    </xf>
    <xf numFmtId="0" fontId="33" fillId="0" borderId="0" xfId="0" applyFont="1" applyBorder="1" applyAlignment="1" applyProtection="1">
      <protection locked="0"/>
    </xf>
    <xf numFmtId="0" fontId="4" fillId="0" borderId="1" xfId="0" applyFont="1" applyBorder="1" applyAlignment="1">
      <alignment vertical="center" wrapText="1"/>
    </xf>
    <xf numFmtId="49" fontId="4" fillId="0" borderId="5" xfId="0" applyNumberFormat="1" applyFont="1" applyBorder="1" applyAlignment="1" applyProtection="1">
      <alignment horizontal="center" vertical="center"/>
      <protection locked="0"/>
    </xf>
    <xf numFmtId="14" fontId="27" fillId="0" borderId="0" xfId="0" applyNumberFormat="1" applyFont="1" applyAlignment="1">
      <alignment horizontal="right" vertical="center" wrapText="1"/>
    </xf>
    <xf numFmtId="49" fontId="27" fillId="0" borderId="0" xfId="0" applyNumberFormat="1" applyFont="1" applyAlignment="1">
      <alignment horizontal="right" vertical="center" wrapText="1"/>
    </xf>
    <xf numFmtId="14" fontId="14" fillId="0" borderId="0" xfId="0" applyNumberFormat="1" applyFont="1" applyAlignment="1">
      <alignment horizontal="right" vertical="center" wrapText="1"/>
    </xf>
    <xf numFmtId="49" fontId="14" fillId="0" borderId="0" xfId="0" applyNumberFormat="1" applyFont="1" applyAlignment="1">
      <alignment horizontal="right" vertical="center" wrapText="1"/>
    </xf>
    <xf numFmtId="0" fontId="14" fillId="0" borderId="0" xfId="0" applyFont="1" applyAlignment="1">
      <alignment horizontal="right" vertical="center" wrapText="1"/>
    </xf>
    <xf numFmtId="0" fontId="27" fillId="0" borderId="0" xfId="0" applyFont="1" applyAlignment="1">
      <alignment vertical="center" wrapText="1"/>
    </xf>
    <xf numFmtId="0" fontId="14" fillId="0" borderId="0" xfId="0" applyFont="1" applyAlignment="1">
      <alignment vertical="center" wrapText="1"/>
    </xf>
    <xf numFmtId="0" fontId="14" fillId="0" borderId="0" xfId="0" applyFont="1" applyAlignment="1"/>
    <xf numFmtId="0" fontId="3" fillId="0" borderId="1" xfId="0" applyFont="1" applyBorder="1" applyAlignment="1">
      <alignment horizontal="justify" vertical="center"/>
    </xf>
    <xf numFmtId="0" fontId="4" fillId="0" borderId="1" xfId="0" applyFont="1" applyBorder="1" applyAlignment="1">
      <alignment horizontal="justify" vertical="center"/>
    </xf>
    <xf numFmtId="0" fontId="16" fillId="0" borderId="0" xfId="0" applyFont="1" applyAlignment="1">
      <alignment vertical="center"/>
    </xf>
    <xf numFmtId="0" fontId="52" fillId="0" borderId="0" xfId="0" applyFont="1" applyAlignment="1">
      <alignment vertical="center" wrapText="1"/>
    </xf>
    <xf numFmtId="0" fontId="0" fillId="0" borderId="0" xfId="0" applyFont="1"/>
    <xf numFmtId="0" fontId="14" fillId="0" borderId="0" xfId="0" applyFont="1" applyAlignment="1">
      <alignment horizontal="justify" vertical="center" wrapText="1"/>
    </xf>
    <xf numFmtId="0" fontId="54" fillId="0" borderId="0" xfId="0" applyFont="1" applyAlignment="1">
      <alignment horizontal="justify" vertical="center" wrapText="1"/>
    </xf>
    <xf numFmtId="0" fontId="10" fillId="0" borderId="0" xfId="1" applyFont="1" applyAlignment="1">
      <alignment horizontal="justify" vertical="center" wrapText="1"/>
    </xf>
    <xf numFmtId="0" fontId="23" fillId="0" borderId="0" xfId="0" applyFont="1" applyAlignment="1">
      <alignment horizontal="justify" vertical="center" wrapText="1"/>
    </xf>
    <xf numFmtId="0" fontId="55" fillId="0" borderId="0" xfId="0" applyFont="1" applyAlignment="1">
      <alignment horizontal="justify" vertical="center" wrapText="1"/>
    </xf>
    <xf numFmtId="0" fontId="53" fillId="0" borderId="0" xfId="0" applyFont="1" applyAlignment="1">
      <alignment horizontal="justify" vertical="center" wrapText="1"/>
    </xf>
    <xf numFmtId="0" fontId="38" fillId="0" borderId="0" xfId="0" applyFont="1" applyAlignment="1">
      <alignment horizontal="center" vertical="center" wrapText="1"/>
    </xf>
    <xf numFmtId="0" fontId="23" fillId="0" borderId="0" xfId="0" applyFont="1" applyAlignment="1">
      <alignment vertical="center" wrapText="1"/>
    </xf>
    <xf numFmtId="0" fontId="56" fillId="0" borderId="0" xfId="0" applyFont="1" applyAlignment="1">
      <alignment horizontal="left" vertical="center" wrapText="1" indent="1"/>
    </xf>
    <xf numFmtId="0" fontId="57" fillId="0" borderId="0" xfId="0" applyFont="1" applyAlignment="1">
      <alignment vertical="center"/>
    </xf>
    <xf numFmtId="0" fontId="0" fillId="0" borderId="0" xfId="0" applyFont="1" applyAlignment="1">
      <alignment wrapText="1"/>
    </xf>
    <xf numFmtId="0" fontId="58" fillId="0" borderId="0" xfId="1" applyFont="1" applyAlignment="1">
      <alignment horizontal="center" vertical="center" wrapText="1"/>
    </xf>
    <xf numFmtId="0" fontId="14" fillId="0" borderId="0" xfId="0" applyFont="1" applyAlignment="1">
      <alignment horizontal="left" vertical="center" indent="4"/>
    </xf>
    <xf numFmtId="0" fontId="14" fillId="17" borderId="0" xfId="0" applyFont="1" applyFill="1" applyAlignment="1">
      <alignment vertical="center" wrapText="1"/>
    </xf>
    <xf numFmtId="0" fontId="14" fillId="17" borderId="0" xfId="0" applyNumberFormat="1" applyFont="1" applyFill="1" applyAlignment="1">
      <alignment horizontal="right" vertical="center" wrapText="1"/>
    </xf>
    <xf numFmtId="0" fontId="14" fillId="16" borderId="0" xfId="0" applyFont="1" applyFill="1" applyAlignment="1">
      <alignment vertical="center" wrapText="1"/>
    </xf>
    <xf numFmtId="0" fontId="14" fillId="16" borderId="0" xfId="0" applyNumberFormat="1" applyFont="1" applyFill="1" applyAlignment="1">
      <alignment horizontal="right" vertical="center" wrapText="1"/>
    </xf>
    <xf numFmtId="0" fontId="14" fillId="12" borderId="0" xfId="0" applyFont="1" applyFill="1" applyAlignment="1">
      <alignment vertical="center" wrapText="1"/>
    </xf>
    <xf numFmtId="0" fontId="14" fillId="12" borderId="0" xfId="0" applyNumberFormat="1" applyFont="1" applyFill="1" applyAlignment="1">
      <alignment horizontal="right" vertical="center" wrapText="1"/>
    </xf>
    <xf numFmtId="0" fontId="14" fillId="3" borderId="0" xfId="0" applyFont="1" applyFill="1" applyAlignment="1">
      <alignment vertical="center" wrapText="1"/>
    </xf>
    <xf numFmtId="0" fontId="14" fillId="3" borderId="0" xfId="0" applyNumberFormat="1" applyFont="1" applyFill="1" applyAlignment="1">
      <alignment horizontal="right" vertical="center" wrapText="1"/>
    </xf>
    <xf numFmtId="0" fontId="38" fillId="0" borderId="0" xfId="0" applyFont="1" applyAlignment="1"/>
    <xf numFmtId="0" fontId="7" fillId="0" borderId="0"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6" fillId="0" borderId="0" xfId="0" applyFont="1" applyAlignment="1">
      <alignment horizontal="justify" vertical="center"/>
    </xf>
    <xf numFmtId="0" fontId="0" fillId="0" borderId="0" xfId="0" applyAlignment="1"/>
    <xf numFmtId="14" fontId="4" fillId="0" borderId="5" xfId="0" applyNumberFormat="1" applyFont="1" applyBorder="1" applyAlignment="1" applyProtection="1">
      <alignment horizontal="center" vertical="center" wrapText="1"/>
      <protection locked="0"/>
    </xf>
    <xf numFmtId="14" fontId="4" fillId="0" borderId="2" xfId="0" applyNumberFormat="1" applyFont="1" applyBorder="1" applyAlignment="1" applyProtection="1">
      <alignment horizontal="center" vertical="center" wrapText="1"/>
      <protection locked="0"/>
    </xf>
    <xf numFmtId="164" fontId="4" fillId="0" borderId="5" xfId="0" applyNumberFormat="1" applyFont="1" applyBorder="1" applyAlignment="1" applyProtection="1">
      <alignment horizontal="center" vertical="center"/>
      <protection locked="0"/>
    </xf>
    <xf numFmtId="164" fontId="4" fillId="0" borderId="2" xfId="0" applyNumberFormat="1" applyFont="1" applyBorder="1" applyAlignment="1" applyProtection="1">
      <alignment horizontal="center" vertical="center"/>
      <protection locked="0"/>
    </xf>
    <xf numFmtId="0" fontId="7" fillId="0" borderId="0" xfId="0" applyFont="1" applyAlignment="1">
      <alignment horizontal="justify" vertical="center"/>
    </xf>
    <xf numFmtId="0" fontId="4" fillId="0" borderId="10" xfId="0" applyFont="1" applyBorder="1" applyAlignment="1" applyProtection="1">
      <alignment vertical="center"/>
      <protection locked="0"/>
    </xf>
    <xf numFmtId="0" fontId="14" fillId="0" borderId="3" xfId="0" applyFont="1" applyBorder="1" applyAlignment="1" applyProtection="1">
      <protection locked="0"/>
    </xf>
    <xf numFmtId="0" fontId="5" fillId="0" borderId="0" xfId="0" applyFont="1" applyAlignment="1">
      <alignment horizontal="center" vertical="center"/>
    </xf>
    <xf numFmtId="0" fontId="14" fillId="0" borderId="0" xfId="0" applyFont="1" applyAlignment="1"/>
    <xf numFmtId="0" fontId="18" fillId="0" borderId="0" xfId="1" applyFont="1" applyAlignment="1">
      <alignment horizontal="justify" vertical="center"/>
    </xf>
    <xf numFmtId="0" fontId="4" fillId="0" borderId="1" xfId="0" applyFont="1" applyBorder="1" applyAlignment="1">
      <alignment vertical="center" wrapText="1"/>
    </xf>
    <xf numFmtId="0" fontId="7" fillId="0" borderId="0" xfId="0" applyFont="1" applyBorder="1" applyAlignment="1">
      <alignment vertical="center" wrapText="1"/>
    </xf>
    <xf numFmtId="0" fontId="15" fillId="0" borderId="0" xfId="0" applyFont="1" applyAlignment="1">
      <alignment horizontal="left" vertical="center" wrapText="1"/>
    </xf>
    <xf numFmtId="0" fontId="0" fillId="0" borderId="0" xfId="0" applyAlignment="1">
      <alignment horizontal="left" wrapText="1"/>
    </xf>
    <xf numFmtId="0" fontId="31" fillId="0" borderId="0" xfId="0" applyFont="1" applyAlignment="1">
      <alignment horizontal="left" vertical="center" wrapText="1"/>
    </xf>
    <xf numFmtId="0" fontId="36" fillId="0" borderId="0" xfId="0" applyFont="1" applyAlignment="1">
      <alignment horizontal="left" wrapText="1"/>
    </xf>
    <xf numFmtId="0" fontId="4" fillId="0" borderId="1" xfId="0" applyFont="1" applyBorder="1" applyAlignment="1" applyProtection="1">
      <alignment horizontal="center" vertical="center" wrapText="1"/>
      <protection locked="0"/>
    </xf>
    <xf numFmtId="0" fontId="16" fillId="0" borderId="0" xfId="0" applyFont="1" applyAlignment="1">
      <alignment horizontal="center" vertical="center" wrapText="1"/>
    </xf>
    <xf numFmtId="0" fontId="4" fillId="0" borderId="26" xfId="0" applyFont="1"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7" fillId="0" borderId="0" xfId="0" applyFont="1" applyFill="1" applyAlignment="1">
      <alignment horizontal="justify" vertical="center"/>
    </xf>
    <xf numFmtId="0" fontId="0" fillId="0" borderId="0" xfId="0" applyFill="1" applyAlignment="1"/>
    <xf numFmtId="0" fontId="4"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applyFont="1" applyAlignment="1">
      <alignment horizontal="center" vertical="center" wrapText="1"/>
    </xf>
    <xf numFmtId="0" fontId="17" fillId="0" borderId="0" xfId="0" applyFont="1" applyAlignment="1">
      <alignment horizontal="center" vertical="center"/>
    </xf>
    <xf numFmtId="0" fontId="14" fillId="0" borderId="0" xfId="0" applyFont="1" applyFill="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justify" vertical="center"/>
    </xf>
    <xf numFmtId="0" fontId="0" fillId="0" borderId="0" xfId="0" applyFont="1" applyAlignment="1"/>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0" fillId="3" borderId="11"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1"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16" borderId="11" xfId="0" applyFont="1" applyFill="1" applyBorder="1" applyAlignment="1">
      <alignment horizontal="left" vertical="center" wrapText="1"/>
    </xf>
    <xf numFmtId="0" fontId="0" fillId="16" borderId="8" xfId="0" applyFont="1" applyFill="1" applyBorder="1" applyAlignment="1">
      <alignment horizontal="left" vertical="center" wrapText="1"/>
    </xf>
    <xf numFmtId="0" fontId="0" fillId="16" borderId="8" xfId="0" applyFont="1" applyFill="1" applyBorder="1" applyAlignment="1">
      <alignment horizontal="left" vertical="center"/>
    </xf>
    <xf numFmtId="0" fontId="51" fillId="3" borderId="11" xfId="0" applyFont="1" applyFill="1" applyBorder="1" applyAlignment="1">
      <alignment horizontal="left" vertical="center" wrapText="1"/>
    </xf>
    <xf numFmtId="0" fontId="51" fillId="3" borderId="8" xfId="0" applyFont="1" applyFill="1" applyBorder="1" applyAlignment="1">
      <alignment horizontal="left" vertical="center" wrapText="1"/>
    </xf>
    <xf numFmtId="0" fontId="10" fillId="3" borderId="11" xfId="1" applyFill="1" applyBorder="1" applyAlignment="1">
      <alignment horizontal="left" vertical="center" wrapText="1"/>
    </xf>
    <xf numFmtId="0" fontId="10" fillId="3" borderId="3" xfId="1" applyFill="1" applyBorder="1" applyAlignment="1">
      <alignment horizontal="left" vertical="center" wrapText="1"/>
    </xf>
    <xf numFmtId="0" fontId="0" fillId="0" borderId="11" xfId="0" applyBorder="1" applyAlignment="1"/>
    <xf numFmtId="0" fontId="0" fillId="0" borderId="13" xfId="0" applyBorder="1" applyAlignment="1"/>
    <xf numFmtId="0" fontId="0" fillId="0" borderId="12" xfId="0" applyBorder="1" applyAlignment="1"/>
    <xf numFmtId="0" fontId="0" fillId="0" borderId="9" xfId="0" applyBorder="1" applyAlignment="1"/>
    <xf numFmtId="0" fontId="0" fillId="0" borderId="0" xfId="0" applyBorder="1" applyAlignment="1"/>
    <xf numFmtId="0" fontId="0" fillId="0" borderId="7" xfId="0" applyBorder="1" applyAlignment="1"/>
    <xf numFmtId="0" fontId="0" fillId="0" borderId="8" xfId="0" applyBorder="1" applyAlignment="1"/>
    <xf numFmtId="0" fontId="0" fillId="0" borderId="14" xfId="0" applyBorder="1" applyAlignment="1"/>
    <xf numFmtId="0" fontId="0" fillId="0" borderId="4" xfId="0" applyBorder="1" applyAlignment="1"/>
  </cellXfs>
  <cellStyles count="2">
    <cellStyle name="Lien hypertexte" xfId="1" builtinId="8"/>
    <cellStyle name="Normal" xfId="0" builtinId="0"/>
  </cellStyles>
  <dxfs count="15">
    <dxf>
      <numFmt numFmtId="0" formatCode="General"/>
      <alignment horizontal="center" textRotation="0" indent="0" justifyLastLine="0" shrinkToFit="0" readingOrder="0"/>
    </dxf>
    <dxf>
      <numFmt numFmtId="0" formatCode="Genera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dxf>
    <dxf>
      <numFmt numFmtId="0" formatCode="General"/>
      <alignment horizontal="left" vertical="bottom" textRotation="0" wrapText="0" indent="0" justifyLastLine="0" shrinkToFit="0" readingOrder="0"/>
    </dxf>
    <dxf>
      <numFmt numFmtId="0" formatCode="Genera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2"/>
        <color theme="1"/>
        <name val="Trebuchet MS"/>
        <family val="2"/>
        <scheme val="none"/>
      </font>
      <numFmt numFmtId="19" formatCode="dd/mm/yyyy"/>
      <alignment horizontal="center" vertical="center" textRotation="0" wrapText="0" indent="0" justifyLastLine="0" shrinkToFit="0" readingOrder="0"/>
      <border diagonalUp="0" diagonalDown="0">
        <left style="dashed">
          <color auto="1"/>
        </left>
        <right style="medium">
          <color auto="1"/>
        </right>
        <top style="dashed">
          <color auto="1"/>
        </top>
        <bottom style="dashed">
          <color auto="1"/>
        </bottom>
        <vertical style="dashed">
          <color auto="1"/>
        </vertical>
        <horizontal style="dashed">
          <color auto="1"/>
        </horizontal>
      </border>
    </dxf>
    <dxf>
      <font>
        <b val="0"/>
        <i val="0"/>
        <strike val="0"/>
        <condense val="0"/>
        <extend val="0"/>
        <outline val="0"/>
        <shadow val="0"/>
        <u val="none"/>
        <vertAlign val="baseline"/>
        <sz val="11"/>
        <color theme="1"/>
        <name val="Trebuchet MS"/>
        <family val="2"/>
        <scheme val="none"/>
      </font>
      <alignment horizontal="left" vertical="top" textRotation="0" wrapText="1" indent="0" justifyLastLine="0" shrinkToFit="0" readingOrder="0"/>
      <border diagonalUp="0" diagonalDown="0">
        <left style="dashed">
          <color auto="1"/>
        </left>
        <right style="dashed">
          <color auto="1"/>
        </right>
        <top style="dashed">
          <color auto="1"/>
        </top>
        <bottom style="dashed">
          <color auto="1"/>
        </bottom>
        <vertical style="dashed">
          <color auto="1"/>
        </vertical>
        <horizontal style="dashed">
          <color auto="1"/>
        </horizontal>
      </border>
    </dxf>
    <dxf>
      <font>
        <b val="0"/>
        <i val="0"/>
        <strike val="0"/>
        <condense val="0"/>
        <extend val="0"/>
        <outline val="0"/>
        <shadow val="0"/>
        <u val="none"/>
        <vertAlign val="baseline"/>
        <sz val="12"/>
        <color theme="1"/>
        <name val="Trebuchet MS"/>
        <family val="2"/>
        <scheme val="none"/>
      </font>
      <numFmt numFmtId="19" formatCode="dd/mm/yyyy"/>
      <alignment horizontal="center" vertical="center" textRotation="0" wrapText="0" indent="0" justifyLastLine="0" shrinkToFit="0" readingOrder="0"/>
      <border diagonalUp="0" diagonalDown="0">
        <left style="dashed">
          <color auto="1"/>
        </left>
        <right style="dashed">
          <color auto="1"/>
        </right>
        <top style="dashed">
          <color auto="1"/>
        </top>
        <bottom style="dashed">
          <color auto="1"/>
        </bottom>
        <vertical style="dashed">
          <color auto="1"/>
        </vertical>
        <horizontal style="dashed">
          <color auto="1"/>
        </horizontal>
      </border>
    </dxf>
    <dxf>
      <font>
        <b val="0"/>
        <i val="0"/>
        <strike val="0"/>
        <condense val="0"/>
        <extend val="0"/>
        <outline val="0"/>
        <shadow val="0"/>
        <u val="none"/>
        <vertAlign val="baseline"/>
        <sz val="12"/>
        <color theme="1"/>
        <name val="Trebuchet MS"/>
        <family val="2"/>
        <scheme val="none"/>
      </font>
      <numFmt numFmtId="19" formatCode="dd/mm/yyyy"/>
      <alignment horizontal="center" vertical="center" textRotation="0" wrapText="0" indent="0" justifyLastLine="0" shrinkToFit="0" readingOrder="0"/>
      <border diagonalUp="0" diagonalDown="0">
        <left style="medium">
          <color auto="1"/>
        </left>
        <right style="dashed">
          <color auto="1"/>
        </right>
        <top style="dashed">
          <color auto="1"/>
        </top>
        <bottom style="dashed">
          <color auto="1"/>
        </bottom>
        <vertical style="dashed">
          <color auto="1"/>
        </vertical>
        <horizontal style="dashed">
          <color auto="1"/>
        </horizontal>
      </border>
    </dxf>
    <dxf>
      <font>
        <b val="0"/>
        <i val="0"/>
        <strike val="0"/>
        <condense val="0"/>
        <extend val="0"/>
        <outline val="0"/>
        <shadow val="0"/>
        <u val="none"/>
        <vertAlign val="baseline"/>
        <sz val="12"/>
        <color theme="1"/>
        <name val="Trebuchet MS"/>
        <family val="2"/>
        <scheme val="none"/>
      </font>
      <alignment horizontal="center" vertical="center" textRotation="0" wrapText="1" indent="0" justifyLastLine="0" shrinkToFit="0" readingOrder="0"/>
    </dxf>
    <dxf>
      <alignment horizontal="center" vertical="center" textRotation="0" indent="0" justifyLastLine="0" shrinkToFit="0" readingOrder="0"/>
    </dxf>
    <dxf>
      <font>
        <strike val="0"/>
        <outline val="0"/>
        <shadow val="0"/>
        <u val="none"/>
        <vertAlign val="baseline"/>
        <sz val="10"/>
        <name val="Trebuchet MS"/>
        <family val="2"/>
        <scheme val="none"/>
      </font>
      <alignment horizontal="center" vertical="center" textRotation="0" indent="0" justifyLastLine="0" shrinkToFit="0" readingOrder="0"/>
    </dxf>
    <dxf>
      <font>
        <b val="0"/>
        <i val="0"/>
        <strike val="0"/>
        <condense val="0"/>
        <extend val="0"/>
        <outline val="0"/>
        <shadow val="0"/>
        <u val="none"/>
        <vertAlign val="baseline"/>
        <sz val="10"/>
        <color theme="1"/>
        <name val="Trebuchet MS"/>
        <family val="2"/>
        <scheme val="none"/>
      </font>
      <numFmt numFmtId="19" formatCode="dd/mm/yyyy"/>
      <alignment horizontal="center" vertical="center" textRotation="0" wrapText="0" indent="0" justifyLastLine="0" shrinkToFit="0" readingOrder="0"/>
    </dxf>
    <dxf>
      <font>
        <b val="0"/>
        <i val="0"/>
        <strike val="0"/>
        <condense val="0"/>
        <extend val="0"/>
        <outline val="0"/>
        <shadow val="0"/>
        <u val="none"/>
        <vertAlign val="baseline"/>
        <sz val="11"/>
        <color theme="1"/>
        <name val="Trebuchet MS"/>
        <family val="2"/>
        <scheme val="none"/>
      </font>
      <alignment horizontal="left" vertical="center" textRotation="0" wrapText="1" indent="0" justifyLastLine="0" shrinkToFit="0" readingOrder="0"/>
    </dxf>
  </dxfs>
  <tableStyles count="0" defaultTableStyle="TableStyleMedium2" defaultPivotStyle="PivotStyleLight16"/>
  <colors>
    <mruColors>
      <color rgb="FFFFCCFF"/>
      <color rgb="FFFFD7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0</xdr:col>
      <xdr:colOff>1734820</xdr:colOff>
      <xdr:row>5</xdr:row>
      <xdr:rowOff>12065</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1620520" cy="9417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251460</xdr:colOff>
          <xdr:row>19</xdr:row>
          <xdr:rowOff>175260</xdr:rowOff>
        </xdr:from>
        <xdr:to>
          <xdr:col>1</xdr:col>
          <xdr:colOff>1165860</xdr:colOff>
          <xdr:row>21</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19</xdr:row>
          <xdr:rowOff>175260</xdr:rowOff>
        </xdr:from>
        <xdr:to>
          <xdr:col>2</xdr:col>
          <xdr:colOff>1165860</xdr:colOff>
          <xdr:row>21</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49</xdr:row>
          <xdr:rowOff>175260</xdr:rowOff>
        </xdr:from>
        <xdr:to>
          <xdr:col>1</xdr:col>
          <xdr:colOff>1165860</xdr:colOff>
          <xdr:row>51</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49</xdr:row>
          <xdr:rowOff>175260</xdr:rowOff>
        </xdr:from>
        <xdr:to>
          <xdr:col>2</xdr:col>
          <xdr:colOff>1165860</xdr:colOff>
          <xdr:row>51</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62</xdr:row>
          <xdr:rowOff>175260</xdr:rowOff>
        </xdr:from>
        <xdr:to>
          <xdr:col>1</xdr:col>
          <xdr:colOff>1165860</xdr:colOff>
          <xdr:row>64</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62</xdr:row>
          <xdr:rowOff>175260</xdr:rowOff>
        </xdr:from>
        <xdr:to>
          <xdr:col>2</xdr:col>
          <xdr:colOff>1165860</xdr:colOff>
          <xdr:row>64</xdr:row>
          <xdr:rowOff>22860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128</xdr:row>
          <xdr:rowOff>175260</xdr:rowOff>
        </xdr:from>
        <xdr:to>
          <xdr:col>1</xdr:col>
          <xdr:colOff>1165860</xdr:colOff>
          <xdr:row>130</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128</xdr:row>
          <xdr:rowOff>175260</xdr:rowOff>
        </xdr:from>
        <xdr:to>
          <xdr:col>2</xdr:col>
          <xdr:colOff>1165860</xdr:colOff>
          <xdr:row>130</xdr:row>
          <xdr:rowOff>22860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143</xdr:row>
          <xdr:rowOff>175260</xdr:rowOff>
        </xdr:from>
        <xdr:to>
          <xdr:col>1</xdr:col>
          <xdr:colOff>1165860</xdr:colOff>
          <xdr:row>145</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143</xdr:row>
          <xdr:rowOff>175260</xdr:rowOff>
        </xdr:from>
        <xdr:to>
          <xdr:col>2</xdr:col>
          <xdr:colOff>1165860</xdr:colOff>
          <xdr:row>145</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158</xdr:row>
          <xdr:rowOff>175260</xdr:rowOff>
        </xdr:from>
        <xdr:to>
          <xdr:col>1</xdr:col>
          <xdr:colOff>1165860</xdr:colOff>
          <xdr:row>160</xdr:row>
          <xdr:rowOff>22860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158</xdr:row>
          <xdr:rowOff>175260</xdr:rowOff>
        </xdr:from>
        <xdr:to>
          <xdr:col>2</xdr:col>
          <xdr:colOff>1165860</xdr:colOff>
          <xdr:row>160</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179</xdr:row>
          <xdr:rowOff>175260</xdr:rowOff>
        </xdr:from>
        <xdr:to>
          <xdr:col>1</xdr:col>
          <xdr:colOff>1165860</xdr:colOff>
          <xdr:row>181</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179</xdr:row>
          <xdr:rowOff>175260</xdr:rowOff>
        </xdr:from>
        <xdr:to>
          <xdr:col>2</xdr:col>
          <xdr:colOff>1165860</xdr:colOff>
          <xdr:row>181</xdr:row>
          <xdr:rowOff>22860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192</xdr:row>
          <xdr:rowOff>175260</xdr:rowOff>
        </xdr:from>
        <xdr:to>
          <xdr:col>1</xdr:col>
          <xdr:colOff>1165860</xdr:colOff>
          <xdr:row>194</xdr:row>
          <xdr:rowOff>22860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192</xdr:row>
          <xdr:rowOff>175260</xdr:rowOff>
        </xdr:from>
        <xdr:to>
          <xdr:col>2</xdr:col>
          <xdr:colOff>1165860</xdr:colOff>
          <xdr:row>194</xdr:row>
          <xdr:rowOff>22860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206</xdr:row>
          <xdr:rowOff>175260</xdr:rowOff>
        </xdr:from>
        <xdr:to>
          <xdr:col>1</xdr:col>
          <xdr:colOff>1165860</xdr:colOff>
          <xdr:row>208</xdr:row>
          <xdr:rowOff>22860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206</xdr:row>
          <xdr:rowOff>175260</xdr:rowOff>
        </xdr:from>
        <xdr:to>
          <xdr:col>2</xdr:col>
          <xdr:colOff>1165860</xdr:colOff>
          <xdr:row>208</xdr:row>
          <xdr:rowOff>22860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230</xdr:row>
          <xdr:rowOff>175260</xdr:rowOff>
        </xdr:from>
        <xdr:to>
          <xdr:col>1</xdr:col>
          <xdr:colOff>1165860</xdr:colOff>
          <xdr:row>232</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230</xdr:row>
          <xdr:rowOff>175260</xdr:rowOff>
        </xdr:from>
        <xdr:to>
          <xdr:col>2</xdr:col>
          <xdr:colOff>1165860</xdr:colOff>
          <xdr:row>232</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72</xdr:row>
          <xdr:rowOff>175260</xdr:rowOff>
        </xdr:from>
        <xdr:to>
          <xdr:col>1</xdr:col>
          <xdr:colOff>1059180</xdr:colOff>
          <xdr:row>74</xdr:row>
          <xdr:rowOff>7620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72</xdr:row>
          <xdr:rowOff>175260</xdr:rowOff>
        </xdr:from>
        <xdr:to>
          <xdr:col>2</xdr:col>
          <xdr:colOff>1280160</xdr:colOff>
          <xdr:row>74</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138</xdr:row>
          <xdr:rowOff>175260</xdr:rowOff>
        </xdr:from>
        <xdr:to>
          <xdr:col>1</xdr:col>
          <xdr:colOff>1089660</xdr:colOff>
          <xdr:row>140</xdr:row>
          <xdr:rowOff>22860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138</xdr:row>
          <xdr:rowOff>175260</xdr:rowOff>
        </xdr:from>
        <xdr:to>
          <xdr:col>2</xdr:col>
          <xdr:colOff>1127760</xdr:colOff>
          <xdr:row>140</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153</xdr:row>
          <xdr:rowOff>175260</xdr:rowOff>
        </xdr:from>
        <xdr:to>
          <xdr:col>1</xdr:col>
          <xdr:colOff>1089660</xdr:colOff>
          <xdr:row>155</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153</xdr:row>
          <xdr:rowOff>175260</xdr:rowOff>
        </xdr:from>
        <xdr:to>
          <xdr:col>2</xdr:col>
          <xdr:colOff>1127760</xdr:colOff>
          <xdr:row>155</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156</xdr:row>
          <xdr:rowOff>175260</xdr:rowOff>
        </xdr:from>
        <xdr:to>
          <xdr:col>2</xdr:col>
          <xdr:colOff>1089660</xdr:colOff>
          <xdr:row>158</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1089660</xdr:colOff>
          <xdr:row>156</xdr:row>
          <xdr:rowOff>175260</xdr:rowOff>
        </xdr:from>
        <xdr:to>
          <xdr:col>2</xdr:col>
          <xdr:colOff>2026920</xdr:colOff>
          <xdr:row>158</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176</xdr:row>
          <xdr:rowOff>175260</xdr:rowOff>
        </xdr:from>
        <xdr:to>
          <xdr:col>2</xdr:col>
          <xdr:colOff>1089660</xdr:colOff>
          <xdr:row>178</xdr:row>
          <xdr:rowOff>30480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1089660</xdr:colOff>
          <xdr:row>176</xdr:row>
          <xdr:rowOff>175260</xdr:rowOff>
        </xdr:from>
        <xdr:to>
          <xdr:col>2</xdr:col>
          <xdr:colOff>2026920</xdr:colOff>
          <xdr:row>178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190</xdr:row>
          <xdr:rowOff>175260</xdr:rowOff>
        </xdr:from>
        <xdr:to>
          <xdr:col>2</xdr:col>
          <xdr:colOff>1089660</xdr:colOff>
          <xdr:row>192</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1089660</xdr:colOff>
          <xdr:row>190</xdr:row>
          <xdr:rowOff>175260</xdr:rowOff>
        </xdr:from>
        <xdr:to>
          <xdr:col>2</xdr:col>
          <xdr:colOff>2026920</xdr:colOff>
          <xdr:row>192</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204</xdr:row>
          <xdr:rowOff>175260</xdr:rowOff>
        </xdr:from>
        <xdr:to>
          <xdr:col>2</xdr:col>
          <xdr:colOff>1089660</xdr:colOff>
          <xdr:row>206</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1089660</xdr:colOff>
          <xdr:row>204</xdr:row>
          <xdr:rowOff>175260</xdr:rowOff>
        </xdr:from>
        <xdr:to>
          <xdr:col>2</xdr:col>
          <xdr:colOff>2026920</xdr:colOff>
          <xdr:row>206</xdr:row>
          <xdr:rowOff>22860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228</xdr:row>
          <xdr:rowOff>175260</xdr:rowOff>
        </xdr:from>
        <xdr:to>
          <xdr:col>2</xdr:col>
          <xdr:colOff>1089660</xdr:colOff>
          <xdr:row>230</xdr:row>
          <xdr:rowOff>30480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1089660</xdr:colOff>
          <xdr:row>228</xdr:row>
          <xdr:rowOff>175260</xdr:rowOff>
        </xdr:from>
        <xdr:to>
          <xdr:col>2</xdr:col>
          <xdr:colOff>2026920</xdr:colOff>
          <xdr:row>230</xdr:row>
          <xdr:rowOff>22860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3116580</xdr:colOff>
          <xdr:row>4</xdr:row>
          <xdr:rowOff>60960</xdr:rowOff>
        </xdr:from>
        <xdr:to>
          <xdr:col>3</xdr:col>
          <xdr:colOff>4076700</xdr:colOff>
          <xdr:row>5</xdr:row>
          <xdr:rowOff>7620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2446020</xdr:colOff>
          <xdr:row>4</xdr:row>
          <xdr:rowOff>60960</xdr:rowOff>
        </xdr:from>
        <xdr:to>
          <xdr:col>3</xdr:col>
          <xdr:colOff>3413760</xdr:colOff>
          <xdr:row>5</xdr:row>
          <xdr:rowOff>7620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883920</xdr:colOff>
          <xdr:row>0</xdr:row>
          <xdr:rowOff>0</xdr:rowOff>
        </xdr:from>
        <xdr:to>
          <xdr:col>3</xdr:col>
          <xdr:colOff>441960</xdr:colOff>
          <xdr:row>1</xdr:row>
          <xdr:rowOff>22860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685800</xdr:colOff>
          <xdr:row>30</xdr:row>
          <xdr:rowOff>160020</xdr:rowOff>
        </xdr:from>
        <xdr:to>
          <xdr:col>0</xdr:col>
          <xdr:colOff>1668780</xdr:colOff>
          <xdr:row>32</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6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0</xdr:row>
          <xdr:rowOff>0</xdr:rowOff>
        </xdr:from>
        <xdr:to>
          <xdr:col>3</xdr:col>
          <xdr:colOff>68580</xdr:colOff>
          <xdr:row>1</xdr:row>
          <xdr:rowOff>22860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6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2118360</xdr:colOff>
          <xdr:row>30</xdr:row>
          <xdr:rowOff>160020</xdr:rowOff>
        </xdr:from>
        <xdr:to>
          <xdr:col>0</xdr:col>
          <xdr:colOff>3070860</xdr:colOff>
          <xdr:row>32</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6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D9A9166-E3A5-472E-9516-1816760C8C54}" name="Tableau3" displayName="Tableau3" ref="A4:B14" totalsRowShown="0">
  <autoFilter ref="A4:B14" xr:uid="{FC444F01-3ECC-41C0-A695-1D8ABE518AA0}"/>
  <tableColumns count="2">
    <tableColumn id="1" xr3:uid="{3CAF6B28-EB68-4194-B7D1-3D8BCBA8C753}" name="Actions du doctorant/directeur de thèse" dataDxfId="14"/>
    <tableColumn id="2" xr3:uid="{D2E269EB-AD89-46D0-8013-20C8587A9775}" name="Deadline" dataDxfId="13"/>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FD1D699-F17E-4C5B-8C9F-7867A45FEC37}" name="Tableau5" displayName="Tableau5" ref="A1:A4" totalsRowShown="0">
  <autoFilter ref="A1:A4" xr:uid="{9EB858BE-A5D7-4D77-9901-BDD71A7975BB}"/>
  <tableColumns count="1">
    <tableColumn id="1" xr3:uid="{36146ED3-2F16-4769-9727-B67ADFC71E09}" name="Sites de Soutenance"/>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2946E55-F665-4B70-9C19-625926E6DABF}" name="Tableau4" displayName="Tableau4" ref="A1:E35" totalsRowShown="0" headerRowDxfId="12" dataDxfId="11">
  <autoFilter ref="A1:E35" xr:uid="{B6BA17A6-6568-4C02-BBD4-6E7C48258373}"/>
  <tableColumns count="5">
    <tableColumn id="1" xr3:uid="{EC620C45-E3D2-4A97-AFA9-CB9987BEB695}" name="Actions du doctorant/directeur de thèse" dataDxfId="10"/>
    <tableColumn id="2" xr3:uid="{70A34928-9366-45C7-9C3B-99B9570C9CDF}" name="Deadline" dataDxfId="9"/>
    <tableColumn id="4" xr3:uid="{87732C33-2693-43A2-8CB2-09CEA9381542}" name="Date ok" dataDxfId="8"/>
    <tableColumn id="3" xr3:uid="{2BEDABF7-4174-4160-BFB7-7B930527464D}" name="Actions des gestionnaires d'ED" dataDxfId="7"/>
    <tableColumn id="5" xr3:uid="{6FA8EEDB-34EF-47A6-8F78-887DED3A8036}" name="Date" dataDxfId="6"/>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46264A2-E6CC-494D-A7C7-743AB4ECF0FE}" name="Tableau1" displayName="Tableau1" ref="A28:C30" totalsRowShown="0">
  <autoFilter ref="A28:C30" xr:uid="{35583688-519D-4D29-BE08-EB4806441591}"/>
  <tableColumns count="3">
    <tableColumn id="1" xr3:uid="{1D29172E-E9EB-4D12-BAF4-DF8D85278342}" name="Jury" dataDxfId="5"/>
    <tableColumn id="2" xr3:uid="{38056D77-2D00-400E-9B82-5806A4D1C304}" name="Nom" dataDxfId="4">
      <calculatedColumnFormula>'DOSSIER COMPLET'!A259</calculatedColumnFormula>
    </tableColumn>
    <tableColumn id="4" xr3:uid="{31AF451D-2A87-4C3F-95E4-A094D695A07D}" name="email" dataDxfId="3">
      <calculatedColumnFormula>'DOSSIER COMPLET'!B259</calculatedColumnFormula>
    </tableColumn>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2140A4-E678-4A74-A4DA-2C86E7FDCB16}" name="Tableau13" displayName="Tableau13" ref="A34:C39" totalsRowShown="0">
  <autoFilter ref="A34:C39" xr:uid="{B6839270-2601-4F35-A454-72DB4DC744A3}"/>
  <tableColumns count="3">
    <tableColumn id="1" xr3:uid="{C5005DC4-FA1C-4E37-BAEE-E400FB4E0160}" name="Jury" dataDxfId="2"/>
    <tableColumn id="2" xr3:uid="{E73FBEB2-0ABB-4262-AEF5-46209D034B67}" name="Nom Prénom" dataDxfId="1">
      <calculatedColumnFormula>'DOSSIER COMPLET'!A268</calculatedColumnFormula>
    </tableColumn>
    <tableColumn id="4" xr3:uid="{323FD1A1-3AED-4AC7-A8FD-D9CD630F2620}" name="email" dataDxfId="0">
      <calculatedColumnFormula>'DOSSIER COMPLET'!C268</calculatedColumnFormula>
    </tableColumn>
  </tableColumns>
  <tableStyleInfo name="TableStyleLight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univ-lyon2.fr/"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univ-lyon2.fr/prevention-et-securite/consignes-de-securite/mise-en-oeuvre-posture-vigipirate" TargetMode="External"/><Relationship Id="rId1" Type="http://schemas.openxmlformats.org/officeDocument/2006/relationships/hyperlink" Target="https://www.univ-lyon2.fr/universite/visite-virtuelle-du-palais-hirsch"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hyperlink" Target="https://www.univ-lyon2.fr/recherche/faire-un-doctorat/documents-soutenance"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hyperlink" Target="file:///C:\Users\rleclaire\AppData\Local\Microsoft\Windows\INetCache\Content.Outlook\SOUTENANCE%20-%20Proc&#233;dure" TargetMode="External"/><Relationship Id="rId7" Type="http://schemas.openxmlformats.org/officeDocument/2006/relationships/ctrlProp" Target="../ctrlProps/ctrlProp37.xml"/><Relationship Id="rId2" Type="http://schemas.openxmlformats.org/officeDocument/2006/relationships/hyperlink" Target="file:///C:\Users\rleclaire\AppData\Local\Microsoft\Windows\SUIVI%20DES%20SOUTENANCES%20ET%20DES%20DIPLOMES" TargetMode="External"/><Relationship Id="rId1" Type="http://schemas.openxmlformats.org/officeDocument/2006/relationships/hyperlink" Target="https://www.univ-lyon2.fr/recherche/demande-de-reservation-de-salles-2"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5.bin"/><Relationship Id="rId9" Type="http://schemas.openxmlformats.org/officeDocument/2006/relationships/table" Target="../tables/table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1.xml"/><Relationship Id="rId3" Type="http://schemas.openxmlformats.org/officeDocument/2006/relationships/printerSettings" Target="../printerSettings/printerSettings6.bin"/><Relationship Id="rId7" Type="http://schemas.openxmlformats.org/officeDocument/2006/relationships/ctrlProp" Target="../ctrlProps/ctrlProp40.xml"/><Relationship Id="rId2" Type="http://schemas.openxmlformats.org/officeDocument/2006/relationships/hyperlink" Target="https://www.univ-lyon2.fr/recherche/demande-de-reservation-de-salles-2" TargetMode="External"/><Relationship Id="rId1" Type="http://schemas.openxmlformats.org/officeDocument/2006/relationships/hyperlink" Target="file:///C:\Users\rleclaire\AppData\Local\Microsoft\Windows\SUIVI%20DES%20SOUTENANCES%20ET%20DES%20DIPLOMES" TargetMode="External"/><Relationship Id="rId6" Type="http://schemas.openxmlformats.org/officeDocument/2006/relationships/ctrlProp" Target="../ctrlProps/ctrlProp39.xml"/><Relationship Id="rId5" Type="http://schemas.openxmlformats.org/officeDocument/2006/relationships/vmlDrawing" Target="../drawings/vmlDrawing3.vml"/><Relationship Id="rId4" Type="http://schemas.openxmlformats.org/officeDocument/2006/relationships/drawing" Target="../drawings/drawing3.xml"/><Relationship Id="rId9" Type="http://schemas.openxmlformats.org/officeDocument/2006/relationships/ctrlProp" Target="../ctrlProps/ctrlProp4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6E6DE-A02E-4018-B568-86406B7EB8F2}">
  <sheetPr codeName="Feuil1"/>
  <dimension ref="A1:C370"/>
  <sheetViews>
    <sheetView showGridLines="0" tabSelected="1" zoomScaleNormal="87" zoomScaleSheetLayoutView="100" workbookViewId="0">
      <selection activeCell="B104" sqref="B104:C104"/>
    </sheetView>
  </sheetViews>
  <sheetFormatPr baseColWidth="10" defaultColWidth="11.5546875" defaultRowHeight="14.4"/>
  <cols>
    <col min="1" max="1" width="28.88671875" style="23" customWidth="1"/>
    <col min="2" max="2" width="33" style="23" customWidth="1"/>
    <col min="3" max="3" width="36.109375" style="23" customWidth="1"/>
    <col min="4" max="16384" width="11.5546875" style="23"/>
  </cols>
  <sheetData>
    <row r="1" spans="1:3" ht="15" thickBot="1"/>
    <row r="2" spans="1:3">
      <c r="C2" s="331" t="s">
        <v>61</v>
      </c>
    </row>
    <row r="3" spans="1:3" ht="15" thickBot="1">
      <c r="C3" s="332"/>
    </row>
    <row r="6" spans="1:3">
      <c r="A6" s="1" t="s">
        <v>64</v>
      </c>
      <c r="C6" s="72" t="s">
        <v>65</v>
      </c>
    </row>
    <row r="7" spans="1:3">
      <c r="A7" s="1"/>
      <c r="C7" s="72"/>
    </row>
    <row r="8" spans="1:3">
      <c r="A8" s="1" t="s">
        <v>62</v>
      </c>
      <c r="C8" s="72" t="s">
        <v>63</v>
      </c>
    </row>
    <row r="9" spans="1:3">
      <c r="A9" s="11"/>
    </row>
    <row r="10" spans="1:3">
      <c r="A10" s="333" t="s">
        <v>0</v>
      </c>
      <c r="B10" s="334"/>
      <c r="C10" s="334"/>
    </row>
    <row r="11" spans="1:3" ht="22.2" customHeight="1">
      <c r="A11" s="11"/>
    </row>
    <row r="12" spans="1:3" ht="61.95" customHeight="1">
      <c r="A12" s="338" t="s">
        <v>95</v>
      </c>
      <c r="B12" s="339"/>
      <c r="C12" s="339"/>
    </row>
    <row r="13" spans="1:3">
      <c r="A13" s="335" t="s">
        <v>1</v>
      </c>
      <c r="B13" s="334"/>
    </row>
    <row r="14" spans="1:3" s="313" customFormat="1" ht="37.950000000000003" customHeight="1">
      <c r="A14" s="343" t="s">
        <v>290</v>
      </c>
      <c r="B14" s="343"/>
      <c r="C14" s="343"/>
    </row>
    <row r="15" spans="1:3" ht="39.6" customHeight="1">
      <c r="A15" s="338" t="s">
        <v>89</v>
      </c>
      <c r="B15" s="339"/>
      <c r="C15" s="339"/>
    </row>
    <row r="16" spans="1:3" ht="36.6" customHeight="1">
      <c r="A16" s="340" t="s">
        <v>97</v>
      </c>
      <c r="B16" s="341"/>
      <c r="C16" s="341"/>
    </row>
    <row r="17" spans="1:3">
      <c r="A17" s="11"/>
    </row>
    <row r="18" spans="1:3">
      <c r="A18" s="11"/>
    </row>
    <row r="19" spans="1:3">
      <c r="A19" s="324" t="s">
        <v>2</v>
      </c>
      <c r="B19" s="325"/>
      <c r="C19" s="325"/>
    </row>
    <row r="20" spans="1:3" ht="15" thickBot="1">
      <c r="A20" s="4"/>
    </row>
    <row r="21" spans="1:3">
      <c r="A21" s="40" t="s">
        <v>3</v>
      </c>
      <c r="B21" s="133" t="s">
        <v>134</v>
      </c>
      <c r="C21" s="133" t="s">
        <v>134</v>
      </c>
    </row>
    <row r="22" spans="1:3">
      <c r="A22" s="43" t="s">
        <v>4</v>
      </c>
      <c r="B22" s="76"/>
      <c r="C22" s="77"/>
    </row>
    <row r="23" spans="1:3">
      <c r="A23" s="43" t="s">
        <v>5</v>
      </c>
      <c r="B23" s="76"/>
      <c r="C23" s="77"/>
    </row>
    <row r="24" spans="1:3">
      <c r="A24" s="43" t="s">
        <v>6</v>
      </c>
      <c r="B24" s="76"/>
      <c r="C24" s="77"/>
    </row>
    <row r="25" spans="1:3">
      <c r="A25" s="43" t="s">
        <v>7</v>
      </c>
      <c r="B25" s="76"/>
      <c r="C25" s="77"/>
    </row>
    <row r="26" spans="1:3">
      <c r="A26" s="43" t="s">
        <v>8</v>
      </c>
      <c r="B26" s="76"/>
      <c r="C26" s="77"/>
    </row>
    <row r="27" spans="1:3">
      <c r="A27" s="43" t="s">
        <v>102</v>
      </c>
      <c r="B27" s="82"/>
      <c r="C27" s="83"/>
    </row>
    <row r="28" spans="1:3">
      <c r="A28" s="43" t="s">
        <v>9</v>
      </c>
      <c r="B28" s="82"/>
      <c r="C28" s="83"/>
    </row>
    <row r="29" spans="1:3" ht="15" thickBot="1">
      <c r="A29" s="41" t="s">
        <v>10</v>
      </c>
      <c r="B29" s="84"/>
      <c r="C29" s="85"/>
    </row>
    <row r="30" spans="1:3">
      <c r="A30" s="4"/>
    </row>
    <row r="31" spans="1:3" ht="16.2">
      <c r="A31" s="3" t="s">
        <v>11</v>
      </c>
    </row>
    <row r="32" spans="1:3" ht="6.6" customHeight="1">
      <c r="A32" s="5"/>
    </row>
    <row r="33" spans="1:3">
      <c r="A33" s="314" t="s">
        <v>12</v>
      </c>
      <c r="B33" s="314"/>
      <c r="C33" s="314"/>
    </row>
    <row r="34" spans="1:3" ht="15" thickBot="1">
      <c r="A34" s="52"/>
      <c r="B34" s="47"/>
      <c r="C34" s="47"/>
    </row>
    <row r="35" spans="1:3" ht="15" thickBot="1">
      <c r="A35" s="336" t="s">
        <v>13</v>
      </c>
      <c r="B35" s="342"/>
      <c r="C35" s="342"/>
    </row>
    <row r="36" spans="1:3" ht="15" thickBot="1">
      <c r="A36" s="336"/>
      <c r="B36" s="342"/>
      <c r="C36" s="342"/>
    </row>
    <row r="37" spans="1:3" ht="15" thickBot="1">
      <c r="A37" s="336"/>
      <c r="B37" s="342"/>
      <c r="C37" s="342"/>
    </row>
    <row r="38" spans="1:3" ht="29.4" thickBot="1">
      <c r="A38" s="132" t="s">
        <v>14</v>
      </c>
      <c r="B38" s="342"/>
      <c r="C38" s="342"/>
    </row>
    <row r="39" spans="1:3">
      <c r="A39" s="337"/>
      <c r="B39" s="337"/>
    </row>
    <row r="40" spans="1:3" ht="14.4" customHeight="1">
      <c r="A40" s="314" t="s">
        <v>15</v>
      </c>
      <c r="B40" s="314"/>
      <c r="C40" s="314"/>
    </row>
    <row r="41" spans="1:3" ht="15" thickBot="1">
      <c r="A41" s="48"/>
      <c r="B41" s="10"/>
    </row>
    <row r="42" spans="1:3">
      <c r="A42" s="315"/>
      <c r="B42" s="316"/>
      <c r="C42" s="317"/>
    </row>
    <row r="43" spans="1:3">
      <c r="A43" s="318"/>
      <c r="B43" s="319"/>
      <c r="C43" s="320"/>
    </row>
    <row r="44" spans="1:3">
      <c r="A44" s="318"/>
      <c r="B44" s="319"/>
      <c r="C44" s="320"/>
    </row>
    <row r="45" spans="1:3" ht="15" thickBot="1">
      <c r="A45" s="321"/>
      <c r="B45" s="322"/>
      <c r="C45" s="323"/>
    </row>
    <row r="46" spans="1:3">
      <c r="A46" s="64"/>
      <c r="B46" s="64"/>
      <c r="C46" s="64"/>
    </row>
    <row r="47" spans="1:3">
      <c r="A47" s="324" t="s">
        <v>16</v>
      </c>
      <c r="B47" s="325"/>
    </row>
    <row r="48" spans="1:3" ht="16.2">
      <c r="A48" s="62"/>
      <c r="B48" s="63"/>
    </row>
    <row r="49" spans="1:3">
      <c r="A49" s="330" t="s">
        <v>17</v>
      </c>
      <c r="B49" s="325"/>
    </row>
    <row r="50" spans="1:3" ht="15" thickBot="1">
      <c r="A50" s="7"/>
    </row>
    <row r="51" spans="1:3">
      <c r="A51" s="40" t="s">
        <v>3</v>
      </c>
      <c r="B51" s="133" t="s">
        <v>134</v>
      </c>
      <c r="C51" s="134" t="s">
        <v>134</v>
      </c>
    </row>
    <row r="52" spans="1:3">
      <c r="A52" s="43" t="s">
        <v>4</v>
      </c>
      <c r="B52" s="76"/>
      <c r="C52" s="77"/>
    </row>
    <row r="53" spans="1:3">
      <c r="A53" s="43" t="s">
        <v>5</v>
      </c>
      <c r="B53" s="76"/>
      <c r="C53" s="77"/>
    </row>
    <row r="54" spans="1:3">
      <c r="A54" s="43" t="s">
        <v>29</v>
      </c>
      <c r="B54" s="76"/>
      <c r="C54" s="77"/>
    </row>
    <row r="55" spans="1:3">
      <c r="A55" s="43" t="s">
        <v>30</v>
      </c>
      <c r="B55" s="76"/>
      <c r="C55" s="77"/>
    </row>
    <row r="56" spans="1:3">
      <c r="A56" s="43" t="s">
        <v>104</v>
      </c>
      <c r="B56" s="76"/>
      <c r="C56" s="76"/>
    </row>
    <row r="57" spans="1:3">
      <c r="A57" s="43" t="s">
        <v>31</v>
      </c>
      <c r="B57" s="76"/>
      <c r="C57" s="77"/>
    </row>
    <row r="58" spans="1:3">
      <c r="A58" s="43" t="s">
        <v>33</v>
      </c>
      <c r="B58" s="76"/>
      <c r="C58" s="77"/>
    </row>
    <row r="59" spans="1:3">
      <c r="A59" s="43" t="s">
        <v>10</v>
      </c>
      <c r="B59" s="76"/>
      <c r="C59" s="77"/>
    </row>
    <row r="60" spans="1:3" ht="15" thickBot="1">
      <c r="A60" s="41" t="s">
        <v>18</v>
      </c>
      <c r="B60" s="79"/>
      <c r="C60" s="80"/>
    </row>
    <row r="61" spans="1:3">
      <c r="A61" s="5"/>
    </row>
    <row r="62" spans="1:3" s="81" customFormat="1" ht="22.95" customHeight="1">
      <c r="A62" s="346" t="s">
        <v>103</v>
      </c>
      <c r="B62" s="347"/>
    </row>
    <row r="63" spans="1:3" ht="15" thickBot="1">
      <c r="A63" s="5"/>
    </row>
    <row r="64" spans="1:3">
      <c r="A64" s="40" t="s">
        <v>3</v>
      </c>
      <c r="B64" s="133" t="s">
        <v>134</v>
      </c>
      <c r="C64" s="133" t="s">
        <v>134</v>
      </c>
    </row>
    <row r="65" spans="1:3">
      <c r="A65" s="43" t="s">
        <v>4</v>
      </c>
      <c r="B65" s="76"/>
      <c r="C65" s="77"/>
    </row>
    <row r="66" spans="1:3">
      <c r="A66" s="43" t="s">
        <v>5</v>
      </c>
      <c r="B66" s="76"/>
      <c r="C66" s="77"/>
    </row>
    <row r="67" spans="1:3">
      <c r="A67" s="43" t="s">
        <v>29</v>
      </c>
      <c r="B67" s="76"/>
      <c r="C67" s="77"/>
    </row>
    <row r="68" spans="1:3">
      <c r="A68" s="43" t="s">
        <v>30</v>
      </c>
      <c r="B68" s="76"/>
      <c r="C68" s="77"/>
    </row>
    <row r="69" spans="1:3">
      <c r="A69" s="43" t="s">
        <v>104</v>
      </c>
      <c r="B69" s="76"/>
      <c r="C69" s="77"/>
    </row>
    <row r="70" spans="1:3">
      <c r="A70" s="43" t="s">
        <v>31</v>
      </c>
      <c r="B70" s="76"/>
      <c r="C70" s="77"/>
    </row>
    <row r="71" spans="1:3">
      <c r="A71" s="43" t="s">
        <v>33</v>
      </c>
      <c r="B71" s="76"/>
      <c r="C71" s="77"/>
    </row>
    <row r="72" spans="1:3">
      <c r="A72" s="43" t="s">
        <v>10</v>
      </c>
      <c r="B72" s="76"/>
      <c r="C72" s="77"/>
    </row>
    <row r="73" spans="1:3">
      <c r="A73" s="43" t="s">
        <v>18</v>
      </c>
      <c r="B73" s="88"/>
      <c r="C73" s="77"/>
    </row>
    <row r="74" spans="1:3" ht="15" thickBot="1">
      <c r="A74" s="41" t="s">
        <v>98</v>
      </c>
      <c r="B74" s="136"/>
      <c r="C74" s="135"/>
    </row>
    <row r="75" spans="1:3">
      <c r="A75" s="71"/>
      <c r="B75" s="275"/>
      <c r="C75" s="276"/>
    </row>
    <row r="76" spans="1:3" ht="14.7" customHeight="1">
      <c r="A76" s="74" t="s">
        <v>19</v>
      </c>
      <c r="B76" s="65"/>
    </row>
    <row r="77" spans="1:3" ht="15" thickBot="1">
      <c r="A77" s="49"/>
      <c r="B77" s="50"/>
    </row>
    <row r="78" spans="1:3" ht="15" thickBot="1">
      <c r="A78" s="278"/>
      <c r="B78" s="73"/>
    </row>
    <row r="80" spans="1:3">
      <c r="B80" s="60"/>
    </row>
    <row r="81" spans="2:2">
      <c r="B81" s="60"/>
    </row>
    <row r="82" spans="2:2">
      <c r="B82" s="60"/>
    </row>
    <row r="83" spans="2:2">
      <c r="B83" s="60"/>
    </row>
    <row r="84" spans="2:2">
      <c r="B84" s="60"/>
    </row>
    <row r="85" spans="2:2">
      <c r="B85" s="60"/>
    </row>
    <row r="86" spans="2:2">
      <c r="B86" s="60"/>
    </row>
    <row r="87" spans="2:2">
      <c r="B87" s="60"/>
    </row>
    <row r="88" spans="2:2">
      <c r="B88" s="60"/>
    </row>
    <row r="89" spans="2:2">
      <c r="B89" s="60"/>
    </row>
    <row r="90" spans="2:2">
      <c r="B90" s="60"/>
    </row>
    <row r="91" spans="2:2">
      <c r="B91" s="60"/>
    </row>
    <row r="92" spans="2:2">
      <c r="B92" s="60"/>
    </row>
    <row r="93" spans="2:2">
      <c r="B93" s="60"/>
    </row>
    <row r="94" spans="2:2">
      <c r="B94" s="60"/>
    </row>
    <row r="95" spans="2:2">
      <c r="B95" s="60"/>
    </row>
    <row r="96" spans="2:2">
      <c r="B96" s="60"/>
    </row>
    <row r="97" spans="1:3">
      <c r="B97" s="60"/>
    </row>
    <row r="98" spans="1:3">
      <c r="B98" s="60"/>
    </row>
    <row r="99" spans="1:3" ht="16.2">
      <c r="A99" s="3" t="s">
        <v>20</v>
      </c>
    </row>
    <row r="100" spans="1:3" ht="16.8" thickBot="1">
      <c r="A100" s="3"/>
    </row>
    <row r="101" spans="1:3" ht="24" customHeight="1" thickBot="1">
      <c r="A101" s="277" t="s">
        <v>21</v>
      </c>
      <c r="B101" s="326"/>
      <c r="C101" s="327"/>
    </row>
    <row r="102" spans="1:3" ht="24" customHeight="1" thickBot="1">
      <c r="A102" s="6" t="s">
        <v>22</v>
      </c>
      <c r="B102" s="326" t="s">
        <v>297</v>
      </c>
      <c r="C102" s="327"/>
    </row>
    <row r="103" spans="1:3" ht="27" customHeight="1" thickBot="1">
      <c r="A103" s="6" t="s">
        <v>23</v>
      </c>
      <c r="B103" s="328" t="s">
        <v>241</v>
      </c>
      <c r="C103" s="329"/>
    </row>
    <row r="104" spans="1:3" ht="58.2" customHeight="1" thickBot="1">
      <c r="A104" s="6" t="s">
        <v>24</v>
      </c>
      <c r="B104" s="328" t="s">
        <v>242</v>
      </c>
      <c r="C104" s="329"/>
    </row>
    <row r="105" spans="1:3" ht="35.4" customHeight="1" thickBot="1">
      <c r="A105" s="277" t="s">
        <v>25</v>
      </c>
      <c r="B105" s="144" t="s">
        <v>150</v>
      </c>
      <c r="C105" s="87"/>
    </row>
    <row r="106" spans="1:3" ht="35.4" customHeight="1" thickBot="1">
      <c r="A106" s="6" t="s">
        <v>226</v>
      </c>
      <c r="B106" s="326"/>
      <c r="C106" s="327"/>
    </row>
    <row r="107" spans="1:3" ht="35.4" customHeight="1" thickBot="1">
      <c r="A107" s="6" t="s">
        <v>249</v>
      </c>
      <c r="B107" s="326"/>
      <c r="C107" s="327"/>
    </row>
    <row r="108" spans="1:3" ht="52.2" customHeight="1" thickBot="1">
      <c r="A108" s="6" t="s">
        <v>248</v>
      </c>
      <c r="B108" s="326"/>
      <c r="C108" s="327"/>
    </row>
    <row r="109" spans="1:3" ht="42.6" customHeight="1" thickBot="1">
      <c r="A109" s="6" t="s">
        <v>246</v>
      </c>
      <c r="B109" s="328" t="s">
        <v>241</v>
      </c>
      <c r="C109" s="329"/>
    </row>
    <row r="110" spans="1:3" ht="52.95" customHeight="1" thickBot="1">
      <c r="A110" s="6" t="s">
        <v>247</v>
      </c>
      <c r="B110" s="328" t="s">
        <v>241</v>
      </c>
      <c r="C110" s="329"/>
    </row>
    <row r="111" spans="1:3" ht="29.4" customHeight="1" thickBot="1">
      <c r="A111" s="6" t="s">
        <v>259</v>
      </c>
      <c r="B111" s="326"/>
      <c r="C111" s="327"/>
    </row>
    <row r="112" spans="1:3" ht="43.95" customHeight="1" thickBot="1">
      <c r="A112" s="6" t="s">
        <v>26</v>
      </c>
      <c r="B112" s="328" t="s">
        <v>241</v>
      </c>
      <c r="C112" s="329"/>
    </row>
    <row r="113" spans="1:3" ht="43.95" customHeight="1" thickBot="1">
      <c r="A113" s="288" t="s">
        <v>244</v>
      </c>
      <c r="B113" s="326"/>
      <c r="C113" s="327"/>
    </row>
    <row r="114" spans="1:3" ht="43.95" customHeight="1" thickBot="1">
      <c r="A114" s="288" t="s">
        <v>245</v>
      </c>
      <c r="B114" s="326"/>
      <c r="C114" s="327"/>
    </row>
    <row r="115" spans="1:3" ht="15" thickBot="1">
      <c r="A115" s="287" t="s">
        <v>256</v>
      </c>
      <c r="B115" s="328" t="s">
        <v>241</v>
      </c>
      <c r="C115" s="329"/>
    </row>
    <row r="116" spans="1:3" ht="29.4" thickBot="1">
      <c r="A116" s="6" t="s">
        <v>257</v>
      </c>
      <c r="B116" s="326"/>
      <c r="C116" s="327"/>
    </row>
    <row r="117" spans="1:3" ht="29.4" thickBot="1">
      <c r="A117" s="288" t="s">
        <v>258</v>
      </c>
      <c r="B117" s="326"/>
      <c r="C117" s="327"/>
    </row>
    <row r="118" spans="1:3" ht="43.8" thickBot="1">
      <c r="A118" s="288" t="s">
        <v>260</v>
      </c>
      <c r="B118" s="326"/>
      <c r="C118" s="327"/>
    </row>
    <row r="119" spans="1:3">
      <c r="A119" s="5"/>
    </row>
    <row r="120" spans="1:3">
      <c r="A120" s="5"/>
    </row>
    <row r="121" spans="1:3">
      <c r="A121" s="5"/>
    </row>
    <row r="122" spans="1:3">
      <c r="A122" s="5"/>
    </row>
    <row r="123" spans="1:3">
      <c r="A123" s="5"/>
    </row>
    <row r="124" spans="1:3">
      <c r="A124" s="5"/>
    </row>
    <row r="125" spans="1:3">
      <c r="A125" s="5"/>
    </row>
    <row r="126" spans="1:3" ht="16.2">
      <c r="A126" s="3" t="s">
        <v>27</v>
      </c>
    </row>
    <row r="127" spans="1:3">
      <c r="A127" s="24"/>
    </row>
    <row r="128" spans="1:3" ht="14.7" customHeight="1">
      <c r="A128" s="66" t="s">
        <v>28</v>
      </c>
      <c r="B128" s="66"/>
    </row>
    <row r="129" spans="1:3" ht="15" thickBot="1">
      <c r="A129" s="67"/>
      <c r="B129" s="67"/>
    </row>
    <row r="130" spans="1:3">
      <c r="A130" s="40" t="s">
        <v>3</v>
      </c>
      <c r="B130" s="133" t="s">
        <v>134</v>
      </c>
      <c r="C130" s="133" t="s">
        <v>134</v>
      </c>
    </row>
    <row r="131" spans="1:3">
      <c r="A131" s="43" t="s">
        <v>4</v>
      </c>
      <c r="B131" s="76"/>
      <c r="C131" s="77"/>
    </row>
    <row r="132" spans="1:3">
      <c r="A132" s="43" t="s">
        <v>5</v>
      </c>
      <c r="B132" s="76"/>
      <c r="C132" s="77"/>
    </row>
    <row r="133" spans="1:3">
      <c r="A133" s="43" t="s">
        <v>29</v>
      </c>
      <c r="B133" s="76"/>
      <c r="C133" s="77"/>
    </row>
    <row r="134" spans="1:3">
      <c r="A134" s="43" t="s">
        <v>30</v>
      </c>
      <c r="B134" s="76"/>
      <c r="C134" s="77"/>
    </row>
    <row r="135" spans="1:3">
      <c r="A135" s="43" t="s">
        <v>104</v>
      </c>
      <c r="B135" s="76"/>
      <c r="C135" s="77"/>
    </row>
    <row r="136" spans="1:3">
      <c r="A136" s="43" t="s">
        <v>31</v>
      </c>
      <c r="B136" s="344"/>
      <c r="C136" s="345"/>
    </row>
    <row r="137" spans="1:3">
      <c r="A137" s="43" t="s">
        <v>32</v>
      </c>
      <c r="B137" s="344"/>
      <c r="C137" s="345"/>
    </row>
    <row r="138" spans="1:3">
      <c r="A138" s="43" t="s">
        <v>33</v>
      </c>
      <c r="B138" s="76"/>
      <c r="C138" s="77"/>
    </row>
    <row r="139" spans="1:3">
      <c r="A139" s="43" t="s">
        <v>10</v>
      </c>
      <c r="B139" s="78"/>
      <c r="C139" s="77"/>
    </row>
    <row r="140" spans="1:3" ht="15" thickBot="1">
      <c r="A140" s="41" t="s">
        <v>98</v>
      </c>
      <c r="B140" s="136"/>
      <c r="C140" s="137"/>
    </row>
    <row r="141" spans="1:3">
      <c r="A141" s="71"/>
      <c r="B141" s="71"/>
    </row>
    <row r="142" spans="1:3">
      <c r="A142" s="44"/>
      <c r="B142" s="44"/>
      <c r="C142" s="46"/>
    </row>
    <row r="143" spans="1:3" ht="14.7" customHeight="1">
      <c r="A143" s="70" t="s">
        <v>34</v>
      </c>
      <c r="B143" s="70"/>
    </row>
    <row r="144" spans="1:3" ht="15" thickBot="1"/>
    <row r="145" spans="1:3">
      <c r="A145" s="40" t="s">
        <v>3</v>
      </c>
      <c r="B145" s="133" t="s">
        <v>134</v>
      </c>
      <c r="C145" s="133" t="s">
        <v>134</v>
      </c>
    </row>
    <row r="146" spans="1:3">
      <c r="A146" s="43" t="s">
        <v>4</v>
      </c>
      <c r="B146" s="76"/>
      <c r="C146" s="77"/>
    </row>
    <row r="147" spans="1:3">
      <c r="A147" s="43" t="s">
        <v>5</v>
      </c>
      <c r="B147" s="76"/>
      <c r="C147" s="77"/>
    </row>
    <row r="148" spans="1:3">
      <c r="A148" s="43" t="s">
        <v>29</v>
      </c>
      <c r="B148" s="76"/>
      <c r="C148" s="77"/>
    </row>
    <row r="149" spans="1:3">
      <c r="A149" s="43" t="s">
        <v>30</v>
      </c>
      <c r="B149" s="76"/>
      <c r="C149" s="77"/>
    </row>
    <row r="150" spans="1:3">
      <c r="A150" s="43" t="s">
        <v>104</v>
      </c>
      <c r="B150" s="76"/>
      <c r="C150" s="77"/>
    </row>
    <row r="151" spans="1:3" ht="36" customHeight="1">
      <c r="A151" s="43" t="s">
        <v>31</v>
      </c>
      <c r="B151" s="344"/>
      <c r="C151" s="345"/>
    </row>
    <row r="152" spans="1:3">
      <c r="A152" s="43" t="s">
        <v>32</v>
      </c>
      <c r="B152" s="344"/>
      <c r="C152" s="345"/>
    </row>
    <row r="153" spans="1:3">
      <c r="A153" s="43" t="s">
        <v>33</v>
      </c>
      <c r="B153" s="76"/>
      <c r="C153" s="77"/>
    </row>
    <row r="154" spans="1:3">
      <c r="A154" s="43" t="s">
        <v>10</v>
      </c>
      <c r="B154" s="78"/>
      <c r="C154" s="77"/>
    </row>
    <row r="155" spans="1:3" ht="15" thickBot="1">
      <c r="A155" s="41" t="s">
        <v>98</v>
      </c>
      <c r="B155" s="136"/>
      <c r="C155" s="137"/>
    </row>
    <row r="156" spans="1:3">
      <c r="A156" s="44"/>
      <c r="B156" s="45"/>
    </row>
    <row r="157" spans="1:3" ht="15" thickBot="1">
      <c r="A157" s="71"/>
      <c r="B157" s="45"/>
    </row>
    <row r="158" spans="1:3" ht="15" thickBot="1">
      <c r="A158" s="70" t="s">
        <v>35</v>
      </c>
      <c r="B158" s="247" t="s">
        <v>178</v>
      </c>
      <c r="C158" s="248"/>
    </row>
    <row r="159" spans="1:3" ht="15" thickBot="1">
      <c r="A159" s="10"/>
      <c r="B159" s="10"/>
    </row>
    <row r="160" spans="1:3">
      <c r="A160" s="40" t="s">
        <v>3</v>
      </c>
      <c r="B160" s="133" t="s">
        <v>134</v>
      </c>
      <c r="C160" s="134" t="s">
        <v>134</v>
      </c>
    </row>
    <row r="161" spans="1:3">
      <c r="A161" s="43" t="s">
        <v>4</v>
      </c>
      <c r="B161" s="76"/>
      <c r="C161" s="77"/>
    </row>
    <row r="162" spans="1:3">
      <c r="A162" s="43" t="s">
        <v>5</v>
      </c>
      <c r="B162" s="76"/>
      <c r="C162" s="77"/>
    </row>
    <row r="163" spans="1:3">
      <c r="A163" s="43" t="s">
        <v>29</v>
      </c>
      <c r="B163" s="76"/>
      <c r="C163" s="77"/>
    </row>
    <row r="164" spans="1:3">
      <c r="A164" s="43" t="s">
        <v>30</v>
      </c>
      <c r="B164" s="76"/>
      <c r="C164" s="77"/>
    </row>
    <row r="165" spans="1:3">
      <c r="A165" s="43" t="s">
        <v>104</v>
      </c>
      <c r="B165" s="76"/>
      <c r="C165" s="77"/>
    </row>
    <row r="166" spans="1:3">
      <c r="A166" s="43" t="s">
        <v>31</v>
      </c>
      <c r="B166" s="344"/>
      <c r="C166" s="345"/>
    </row>
    <row r="167" spans="1:3">
      <c r="A167" s="43" t="s">
        <v>32</v>
      </c>
      <c r="B167" s="344"/>
      <c r="C167" s="345"/>
    </row>
    <row r="168" spans="1:3">
      <c r="A168" s="43" t="s">
        <v>33</v>
      </c>
      <c r="B168" s="76"/>
      <c r="C168" s="77"/>
    </row>
    <row r="169" spans="1:3" ht="15" thickBot="1">
      <c r="A169" s="41" t="s">
        <v>10</v>
      </c>
      <c r="B169" s="84"/>
      <c r="C169" s="80"/>
    </row>
    <row r="170" spans="1:3">
      <c r="A170" s="44"/>
      <c r="B170" s="54"/>
      <c r="C170" s="54"/>
    </row>
    <row r="171" spans="1:3">
      <c r="A171" s="71"/>
      <c r="B171" s="54"/>
      <c r="C171" s="54"/>
    </row>
    <row r="172" spans="1:3">
      <c r="A172" s="71"/>
      <c r="B172" s="54"/>
      <c r="C172" s="54"/>
    </row>
    <row r="173" spans="1:3">
      <c r="A173" s="71"/>
      <c r="B173" s="54"/>
      <c r="C173" s="54"/>
    </row>
    <row r="174" spans="1:3">
      <c r="A174" s="71"/>
      <c r="B174" s="54"/>
      <c r="C174" s="54"/>
    </row>
    <row r="175" spans="1:3">
      <c r="A175" s="71"/>
      <c r="B175" s="54"/>
      <c r="C175" s="54"/>
    </row>
    <row r="176" spans="1:3">
      <c r="A176" s="71"/>
      <c r="B176" s="54"/>
      <c r="C176" s="54"/>
    </row>
    <row r="177" spans="1:3">
      <c r="A177" s="71"/>
      <c r="B177" s="54"/>
      <c r="C177" s="54"/>
    </row>
    <row r="178" spans="1:3" ht="15" thickBot="1">
      <c r="A178" s="71"/>
      <c r="B178" s="54"/>
      <c r="C178" s="54"/>
    </row>
    <row r="179" spans="1:3" ht="15" thickBot="1">
      <c r="A179" s="66" t="s">
        <v>36</v>
      </c>
      <c r="B179" s="247" t="s">
        <v>178</v>
      </c>
      <c r="C179" s="248"/>
    </row>
    <row r="180" spans="1:3" ht="15" thickBot="1">
      <c r="A180" s="8"/>
      <c r="B180" s="8"/>
    </row>
    <row r="181" spans="1:3">
      <c r="A181" s="40" t="s">
        <v>3</v>
      </c>
      <c r="B181" s="133" t="s">
        <v>134</v>
      </c>
      <c r="C181" s="133" t="s">
        <v>134</v>
      </c>
    </row>
    <row r="182" spans="1:3">
      <c r="A182" s="43" t="s">
        <v>4</v>
      </c>
      <c r="B182" s="76"/>
      <c r="C182" s="77"/>
    </row>
    <row r="183" spans="1:3">
      <c r="A183" s="43" t="s">
        <v>5</v>
      </c>
      <c r="B183" s="76"/>
      <c r="C183" s="77"/>
    </row>
    <row r="184" spans="1:3">
      <c r="A184" s="43" t="s">
        <v>29</v>
      </c>
      <c r="B184" s="76"/>
      <c r="C184" s="77"/>
    </row>
    <row r="185" spans="1:3">
      <c r="A185" s="43" t="s">
        <v>30</v>
      </c>
      <c r="B185" s="76"/>
      <c r="C185" s="77"/>
    </row>
    <row r="186" spans="1:3">
      <c r="A186" s="43" t="s">
        <v>104</v>
      </c>
      <c r="B186" s="76"/>
      <c r="C186" s="77"/>
    </row>
    <row r="187" spans="1:3" ht="30.6" customHeight="1">
      <c r="A187" s="43" t="s">
        <v>31</v>
      </c>
      <c r="B187" s="344"/>
      <c r="C187" s="345"/>
    </row>
    <row r="188" spans="1:3" ht="24" customHeight="1">
      <c r="A188" s="43" t="s">
        <v>32</v>
      </c>
      <c r="B188" s="344"/>
      <c r="C188" s="345"/>
    </row>
    <row r="189" spans="1:3">
      <c r="A189" s="43" t="s">
        <v>33</v>
      </c>
      <c r="B189" s="76"/>
      <c r="C189" s="77"/>
    </row>
    <row r="190" spans="1:3" ht="15" thickBot="1">
      <c r="A190" s="41" t="s">
        <v>10</v>
      </c>
      <c r="B190" s="84"/>
      <c r="C190" s="80"/>
    </row>
    <row r="191" spans="1:3" ht="15" thickBot="1">
      <c r="A191" s="44"/>
      <c r="B191" s="45"/>
      <c r="C191" s="53"/>
    </row>
    <row r="192" spans="1:3" ht="15" thickBot="1">
      <c r="A192" s="70" t="s">
        <v>37</v>
      </c>
      <c r="B192" s="247" t="s">
        <v>178</v>
      </c>
      <c r="C192" s="248"/>
    </row>
    <row r="193" spans="1:3" ht="15" thickBot="1">
      <c r="A193" s="10"/>
      <c r="B193" s="10"/>
    </row>
    <row r="194" spans="1:3">
      <c r="A194" s="40" t="s">
        <v>3</v>
      </c>
      <c r="B194" s="133" t="s">
        <v>134</v>
      </c>
      <c r="C194" s="133" t="s">
        <v>134</v>
      </c>
    </row>
    <row r="195" spans="1:3">
      <c r="A195" s="43" t="s">
        <v>4</v>
      </c>
      <c r="B195" s="76"/>
      <c r="C195" s="77"/>
    </row>
    <row r="196" spans="1:3">
      <c r="A196" s="43" t="s">
        <v>5</v>
      </c>
      <c r="B196" s="76"/>
      <c r="C196" s="77"/>
    </row>
    <row r="197" spans="1:3">
      <c r="A197" s="43" t="s">
        <v>29</v>
      </c>
      <c r="B197" s="76"/>
      <c r="C197" s="77"/>
    </row>
    <row r="198" spans="1:3">
      <c r="A198" s="43" t="s">
        <v>30</v>
      </c>
      <c r="B198" s="76"/>
      <c r="C198" s="77"/>
    </row>
    <row r="199" spans="1:3">
      <c r="A199" s="43" t="s">
        <v>104</v>
      </c>
      <c r="B199" s="76"/>
      <c r="C199" s="77"/>
    </row>
    <row r="200" spans="1:3">
      <c r="A200" s="43" t="s">
        <v>31</v>
      </c>
      <c r="B200" s="344"/>
      <c r="C200" s="345"/>
    </row>
    <row r="201" spans="1:3">
      <c r="A201" s="43" t="s">
        <v>32</v>
      </c>
      <c r="B201" s="344"/>
      <c r="C201" s="345"/>
    </row>
    <row r="202" spans="1:3">
      <c r="A202" s="43" t="s">
        <v>33</v>
      </c>
      <c r="B202" s="76"/>
      <c r="C202" s="77"/>
    </row>
    <row r="203" spans="1:3" ht="15" thickBot="1">
      <c r="A203" s="41" t="s">
        <v>10</v>
      </c>
      <c r="B203" s="84"/>
      <c r="C203" s="80"/>
    </row>
    <row r="204" spans="1:3">
      <c r="A204" s="44"/>
      <c r="B204" s="45"/>
      <c r="C204" s="53"/>
    </row>
    <row r="205" spans="1:3" ht="15" thickBot="1">
      <c r="A205" s="44"/>
      <c r="B205" s="45"/>
      <c r="C205" s="53"/>
    </row>
    <row r="206" spans="1:3" ht="15" thickBot="1">
      <c r="A206" s="70" t="s">
        <v>38</v>
      </c>
      <c r="B206" s="247" t="s">
        <v>178</v>
      </c>
      <c r="C206" s="248"/>
    </row>
    <row r="207" spans="1:3" ht="15" thickBot="1">
      <c r="A207" s="10"/>
      <c r="B207" s="10"/>
    </row>
    <row r="208" spans="1:3">
      <c r="A208" s="40" t="s">
        <v>3</v>
      </c>
      <c r="B208" s="133" t="s">
        <v>134</v>
      </c>
      <c r="C208" s="133" t="s">
        <v>134</v>
      </c>
    </row>
    <row r="209" spans="1:3">
      <c r="A209" s="43" t="s">
        <v>4</v>
      </c>
      <c r="B209" s="76"/>
      <c r="C209" s="77"/>
    </row>
    <row r="210" spans="1:3">
      <c r="A210" s="43" t="s">
        <v>5</v>
      </c>
      <c r="B210" s="76"/>
      <c r="C210" s="77"/>
    </row>
    <row r="211" spans="1:3">
      <c r="A211" s="43" t="s">
        <v>29</v>
      </c>
      <c r="B211" s="76"/>
      <c r="C211" s="77"/>
    </row>
    <row r="212" spans="1:3">
      <c r="A212" s="43" t="s">
        <v>30</v>
      </c>
      <c r="B212" s="76"/>
      <c r="C212" s="77"/>
    </row>
    <row r="213" spans="1:3">
      <c r="A213" s="43" t="s">
        <v>104</v>
      </c>
      <c r="B213" s="76"/>
      <c r="C213" s="77"/>
    </row>
    <row r="214" spans="1:3">
      <c r="A214" s="43" t="s">
        <v>31</v>
      </c>
      <c r="B214" s="344"/>
      <c r="C214" s="345"/>
    </row>
    <row r="215" spans="1:3">
      <c r="A215" s="43" t="s">
        <v>32</v>
      </c>
      <c r="B215" s="344"/>
      <c r="C215" s="345"/>
    </row>
    <row r="216" spans="1:3">
      <c r="A216" s="43" t="s">
        <v>33</v>
      </c>
      <c r="B216" s="76"/>
      <c r="C216" s="77"/>
    </row>
    <row r="217" spans="1:3" ht="15" thickBot="1">
      <c r="A217" s="41" t="s">
        <v>10</v>
      </c>
      <c r="B217" s="84"/>
      <c r="C217" s="80"/>
    </row>
    <row r="218" spans="1:3" ht="16.2">
      <c r="A218" s="25"/>
    </row>
    <row r="219" spans="1:3" ht="16.2">
      <c r="A219" s="25"/>
    </row>
    <row r="220" spans="1:3" ht="16.2">
      <c r="A220" s="25"/>
    </row>
    <row r="221" spans="1:3" ht="16.2">
      <c r="A221" s="25"/>
    </row>
    <row r="222" spans="1:3" ht="16.2">
      <c r="A222" s="25"/>
    </row>
    <row r="223" spans="1:3" ht="16.2">
      <c r="A223" s="25"/>
    </row>
    <row r="224" spans="1:3" ht="16.2">
      <c r="A224" s="25"/>
    </row>
    <row r="225" spans="1:3" ht="16.2">
      <c r="A225" s="25"/>
    </row>
    <row r="226" spans="1:3" ht="16.2">
      <c r="A226" s="25"/>
    </row>
    <row r="227" spans="1:3" ht="16.2">
      <c r="A227" s="25"/>
    </row>
    <row r="228" spans="1:3" ht="16.2">
      <c r="A228" s="25"/>
    </row>
    <row r="229" spans="1:3" ht="10.95" customHeight="1" thickBot="1">
      <c r="A229" s="25"/>
    </row>
    <row r="230" spans="1:3" ht="15" thickBot="1">
      <c r="A230" s="70" t="s">
        <v>39</v>
      </c>
      <c r="B230" s="247" t="s">
        <v>178</v>
      </c>
      <c r="C230" s="248"/>
    </row>
    <row r="231" spans="1:3" ht="15" thickBot="1">
      <c r="A231" s="10"/>
      <c r="B231" s="10"/>
    </row>
    <row r="232" spans="1:3">
      <c r="A232" s="40" t="s">
        <v>3</v>
      </c>
      <c r="B232" s="133" t="s">
        <v>134</v>
      </c>
      <c r="C232" s="133" t="s">
        <v>134</v>
      </c>
    </row>
    <row r="233" spans="1:3">
      <c r="A233" s="43" t="s">
        <v>4</v>
      </c>
      <c r="B233" s="76"/>
      <c r="C233" s="77"/>
    </row>
    <row r="234" spans="1:3">
      <c r="A234" s="43" t="s">
        <v>5</v>
      </c>
      <c r="B234" s="76"/>
      <c r="C234" s="77"/>
    </row>
    <row r="235" spans="1:3">
      <c r="A235" s="43" t="s">
        <v>29</v>
      </c>
      <c r="B235" s="76"/>
      <c r="C235" s="77"/>
    </row>
    <row r="236" spans="1:3">
      <c r="A236" s="43" t="s">
        <v>30</v>
      </c>
      <c r="B236" s="76"/>
      <c r="C236" s="77"/>
    </row>
    <row r="237" spans="1:3">
      <c r="A237" s="43" t="s">
        <v>104</v>
      </c>
      <c r="B237" s="76"/>
      <c r="C237" s="77"/>
    </row>
    <row r="238" spans="1:3">
      <c r="A238" s="43" t="s">
        <v>31</v>
      </c>
      <c r="B238" s="344"/>
      <c r="C238" s="345"/>
    </row>
    <row r="239" spans="1:3">
      <c r="A239" s="43" t="s">
        <v>32</v>
      </c>
      <c r="B239" s="344"/>
      <c r="C239" s="345"/>
    </row>
    <row r="240" spans="1:3">
      <c r="A240" s="43" t="s">
        <v>33</v>
      </c>
      <c r="B240" s="76"/>
      <c r="C240" s="77"/>
    </row>
    <row r="241" spans="1:3" ht="15" thickBot="1">
      <c r="A241" s="41" t="s">
        <v>10</v>
      </c>
      <c r="B241" s="84"/>
      <c r="C241" s="80"/>
    </row>
    <row r="242" spans="1:3" ht="16.2">
      <c r="A242" s="25"/>
    </row>
    <row r="243" spans="1:3" ht="16.2">
      <c r="A243" s="26"/>
    </row>
    <row r="244" spans="1:3" ht="14.4" customHeight="1">
      <c r="A244" s="57" t="s">
        <v>40</v>
      </c>
      <c r="B244" s="51"/>
      <c r="C244" s="51"/>
    </row>
    <row r="245" spans="1:3" ht="15" thickBot="1">
      <c r="A245" s="27"/>
    </row>
    <row r="246" spans="1:3" ht="28.8">
      <c r="B246" s="89" t="s">
        <v>41</v>
      </c>
    </row>
    <row r="247" spans="1:3">
      <c r="B247" s="90"/>
    </row>
    <row r="248" spans="1:3">
      <c r="B248" s="91" t="s">
        <v>42</v>
      </c>
    </row>
    <row r="249" spans="1:3">
      <c r="B249" s="91"/>
    </row>
    <row r="250" spans="1:3">
      <c r="B250" s="91"/>
    </row>
    <row r="251" spans="1:3" ht="15" thickBot="1">
      <c r="B251" s="92" t="s">
        <v>43</v>
      </c>
    </row>
    <row r="252" spans="1:3" ht="16.2">
      <c r="A252" s="25"/>
    </row>
    <row r="253" spans="1:3" ht="16.2">
      <c r="A253" s="9"/>
    </row>
    <row r="254" spans="1:3" ht="16.2">
      <c r="A254" s="9" t="s">
        <v>44</v>
      </c>
    </row>
    <row r="255" spans="1:3">
      <c r="A255" s="5"/>
    </row>
    <row r="256" spans="1:3" ht="33" customHeight="1">
      <c r="A256" s="348" t="s">
        <v>45</v>
      </c>
      <c r="B256" s="348"/>
      <c r="C256" s="348"/>
    </row>
    <row r="257" spans="1:3" ht="15" thickBot="1">
      <c r="A257" s="4"/>
    </row>
    <row r="258" spans="1:3">
      <c r="A258" s="42" t="s">
        <v>105</v>
      </c>
      <c r="B258" s="56" t="s">
        <v>96</v>
      </c>
    </row>
    <row r="259" spans="1:3">
      <c r="A259" s="93"/>
      <c r="B259" s="94"/>
    </row>
    <row r="260" spans="1:3" ht="15" thickBot="1">
      <c r="A260" s="95"/>
      <c r="B260" s="96"/>
    </row>
    <row r="261" spans="1:3" ht="16.2">
      <c r="A261" s="28"/>
    </row>
    <row r="262" spans="1:3" ht="16.2">
      <c r="A262" s="28"/>
    </row>
    <row r="263" spans="1:3" ht="16.2">
      <c r="A263" s="28"/>
    </row>
    <row r="264" spans="1:3" ht="16.2">
      <c r="A264" s="28"/>
    </row>
    <row r="265" spans="1:3" s="39" customFormat="1" ht="45" customHeight="1">
      <c r="A265" s="348" t="s">
        <v>99</v>
      </c>
      <c r="B265" s="348"/>
      <c r="C265" s="348"/>
    </row>
    <row r="266" spans="1:3" ht="15" thickBot="1">
      <c r="A266" s="4"/>
      <c r="C266" s="39"/>
    </row>
    <row r="267" spans="1:3">
      <c r="A267" s="42" t="s">
        <v>88</v>
      </c>
      <c r="B267" s="55" t="s">
        <v>5</v>
      </c>
      <c r="C267" s="56" t="s">
        <v>96</v>
      </c>
    </row>
    <row r="268" spans="1:3">
      <c r="A268" s="97"/>
      <c r="B268" s="98"/>
      <c r="C268" s="99"/>
    </row>
    <row r="269" spans="1:3">
      <c r="A269" s="97"/>
      <c r="B269" s="98"/>
      <c r="C269" s="99"/>
    </row>
    <row r="270" spans="1:3">
      <c r="A270" s="97"/>
      <c r="B270" s="98"/>
      <c r="C270" s="99"/>
    </row>
    <row r="271" spans="1:3">
      <c r="A271" s="93"/>
      <c r="B271" s="100"/>
      <c r="C271" s="75"/>
    </row>
    <row r="272" spans="1:3" ht="15" thickBot="1">
      <c r="A272" s="95"/>
      <c r="B272" s="101"/>
      <c r="C272" s="96"/>
    </row>
    <row r="273" spans="1:3">
      <c r="A273" s="29"/>
    </row>
    <row r="274" spans="1:3">
      <c r="A274" s="29"/>
    </row>
    <row r="275" spans="1:3">
      <c r="A275" s="29"/>
    </row>
    <row r="276" spans="1:3">
      <c r="A276" s="29"/>
    </row>
    <row r="277" spans="1:3">
      <c r="A277" s="29"/>
    </row>
    <row r="278" spans="1:3">
      <c r="A278" s="30"/>
    </row>
    <row r="279" spans="1:3">
      <c r="A279" s="30"/>
    </row>
    <row r="280" spans="1:3">
      <c r="A280" s="30"/>
    </row>
    <row r="281" spans="1:3">
      <c r="A281" s="30"/>
    </row>
    <row r="282" spans="1:3" ht="16.2">
      <c r="B282" s="61" t="s">
        <v>46</v>
      </c>
      <c r="C282" s="61"/>
    </row>
    <row r="283" spans="1:3" ht="50.7" customHeight="1">
      <c r="A283" s="350" t="s">
        <v>47</v>
      </c>
      <c r="B283" s="350"/>
      <c r="C283" s="350"/>
    </row>
    <row r="284" spans="1:3" ht="15" thickBot="1">
      <c r="A284" s="27"/>
    </row>
    <row r="285" spans="1:3" ht="28.8">
      <c r="A285" s="89" t="s">
        <v>48</v>
      </c>
      <c r="B285" s="102" t="s">
        <v>51</v>
      </c>
    </row>
    <row r="286" spans="1:3">
      <c r="A286" s="103"/>
      <c r="B286" s="104"/>
    </row>
    <row r="287" spans="1:3">
      <c r="A287" s="91" t="s">
        <v>49</v>
      </c>
      <c r="B287" s="105" t="s">
        <v>42</v>
      </c>
    </row>
    <row r="288" spans="1:3">
      <c r="A288" s="91"/>
      <c r="B288" s="105"/>
    </row>
    <row r="289" spans="1:2">
      <c r="A289" s="91"/>
      <c r="B289" s="105"/>
    </row>
    <row r="290" spans="1:2">
      <c r="A290" s="91" t="s">
        <v>50</v>
      </c>
      <c r="B290" s="105" t="s">
        <v>50</v>
      </c>
    </row>
    <row r="291" spans="1:2">
      <c r="A291" s="91"/>
      <c r="B291" s="105"/>
    </row>
    <row r="292" spans="1:2" ht="15" thickBot="1">
      <c r="A292" s="106"/>
      <c r="B292" s="107"/>
    </row>
    <row r="293" spans="1:2" ht="16.2">
      <c r="A293" s="25"/>
    </row>
    <row r="294" spans="1:2" ht="16.2">
      <c r="A294" s="25"/>
    </row>
    <row r="295" spans="1:2" ht="15" thickBot="1">
      <c r="A295" s="31"/>
    </row>
    <row r="296" spans="1:2">
      <c r="A296" s="108"/>
      <c r="B296" s="109"/>
    </row>
    <row r="297" spans="1:2" ht="14.7" customHeight="1">
      <c r="A297" s="110" t="s">
        <v>52</v>
      </c>
      <c r="B297" s="111"/>
    </row>
    <row r="298" spans="1:2" ht="16.2">
      <c r="A298" s="112"/>
      <c r="B298" s="111"/>
    </row>
    <row r="299" spans="1:2">
      <c r="A299" s="113" t="s">
        <v>53</v>
      </c>
      <c r="B299" s="114" t="s">
        <v>54</v>
      </c>
    </row>
    <row r="300" spans="1:2" ht="28.8">
      <c r="A300" s="115"/>
      <c r="B300" s="116" t="s">
        <v>55</v>
      </c>
    </row>
    <row r="301" spans="1:2">
      <c r="A301" s="115"/>
      <c r="B301" s="116" t="s">
        <v>56</v>
      </c>
    </row>
    <row r="302" spans="1:2">
      <c r="A302" s="113"/>
      <c r="B302" s="111"/>
    </row>
    <row r="303" spans="1:2">
      <c r="A303" s="113"/>
      <c r="B303" s="111"/>
    </row>
    <row r="304" spans="1:2">
      <c r="A304" s="117"/>
      <c r="B304" s="111"/>
    </row>
    <row r="305" spans="1:2">
      <c r="A305" s="117"/>
      <c r="B305" s="114" t="s">
        <v>57</v>
      </c>
    </row>
    <row r="306" spans="1:2" ht="15" thickBot="1">
      <c r="A306" s="118"/>
      <c r="B306" s="119"/>
    </row>
    <row r="307" spans="1:2" ht="12.6" customHeight="1">
      <c r="A307" s="32"/>
    </row>
    <row r="308" spans="1:2" ht="12.6" customHeight="1">
      <c r="A308" s="32"/>
    </row>
    <row r="309" spans="1:2" ht="12.6" customHeight="1">
      <c r="A309" s="32"/>
    </row>
    <row r="310" spans="1:2" ht="12.6" customHeight="1">
      <c r="A310" s="32"/>
    </row>
    <row r="311" spans="1:2" ht="12.6" customHeight="1">
      <c r="A311" s="32"/>
    </row>
    <row r="312" spans="1:2" ht="12.6" customHeight="1">
      <c r="A312" s="32"/>
    </row>
    <row r="313" spans="1:2" ht="12.6" customHeight="1">
      <c r="A313" s="32"/>
    </row>
    <row r="314" spans="1:2" ht="12.6" customHeight="1">
      <c r="A314" s="32"/>
    </row>
    <row r="315" spans="1:2" ht="12.6" customHeight="1">
      <c r="A315" s="32"/>
    </row>
    <row r="316" spans="1:2" ht="12.6" customHeight="1">
      <c r="A316" s="32"/>
    </row>
    <row r="317" spans="1:2" ht="12.6" customHeight="1">
      <c r="A317" s="32"/>
    </row>
    <row r="318" spans="1:2" ht="12.6" customHeight="1">
      <c r="A318" s="32"/>
    </row>
    <row r="319" spans="1:2" ht="12.6" customHeight="1">
      <c r="A319" s="32"/>
    </row>
    <row r="320" spans="1:2" ht="12.6" customHeight="1">
      <c r="A320" s="32"/>
    </row>
    <row r="321" spans="1:3" ht="12.6" customHeight="1">
      <c r="A321" s="32"/>
    </row>
    <row r="322" spans="1:3" ht="12.6" customHeight="1">
      <c r="A322" s="32"/>
    </row>
    <row r="323" spans="1:3" ht="12.6" customHeight="1">
      <c r="A323" s="32"/>
    </row>
    <row r="324" spans="1:3" ht="12.6" customHeight="1">
      <c r="A324" s="32"/>
    </row>
    <row r="325" spans="1:3" ht="12.6" customHeight="1">
      <c r="A325" s="32"/>
    </row>
    <row r="326" spans="1:3" ht="12.6" customHeight="1">
      <c r="A326" s="32"/>
    </row>
    <row r="327" spans="1:3" ht="12.6" customHeight="1">
      <c r="A327" s="32"/>
    </row>
    <row r="328" spans="1:3" ht="12.6" customHeight="1">
      <c r="A328" s="32"/>
    </row>
    <row r="329" spans="1:3" ht="23.4">
      <c r="A329" s="33" t="s">
        <v>58</v>
      </c>
    </row>
    <row r="330" spans="1:3" ht="18">
      <c r="A330" s="34"/>
    </row>
    <row r="331" spans="1:3" ht="18">
      <c r="A331" s="34"/>
    </row>
    <row r="332" spans="1:3" ht="18">
      <c r="A332" s="35" t="s">
        <v>90</v>
      </c>
    </row>
    <row r="333" spans="1:3" ht="18">
      <c r="A333" s="34"/>
    </row>
    <row r="334" spans="1:3" ht="16.2">
      <c r="A334" s="69" t="s">
        <v>91</v>
      </c>
      <c r="B334" s="68"/>
    </row>
    <row r="335" spans="1:3" ht="65.400000000000006" customHeight="1">
      <c r="A335" s="338" t="s">
        <v>92</v>
      </c>
      <c r="B335" s="338"/>
      <c r="C335" s="338"/>
    </row>
    <row r="336" spans="1:3">
      <c r="A336" s="36"/>
    </row>
    <row r="337" spans="1:3" ht="18">
      <c r="A337" s="35" t="s">
        <v>93</v>
      </c>
    </row>
    <row r="338" spans="1:3" ht="9" customHeight="1">
      <c r="A338" s="34"/>
    </row>
    <row r="339" spans="1:3" ht="31.2" customHeight="1">
      <c r="A339" s="338" t="s">
        <v>94</v>
      </c>
      <c r="B339" s="338"/>
      <c r="C339" s="338"/>
    </row>
    <row r="340" spans="1:3" ht="16.2">
      <c r="A340" s="25"/>
    </row>
    <row r="341" spans="1:3" ht="30" customHeight="1">
      <c r="A341" s="338" t="s">
        <v>59</v>
      </c>
      <c r="B341" s="338"/>
      <c r="C341" s="338"/>
    </row>
    <row r="342" spans="1:3" ht="16.2">
      <c r="A342" s="25"/>
    </row>
    <row r="343" spans="1:3" ht="16.2">
      <c r="A343" s="289" t="s">
        <v>232</v>
      </c>
    </row>
    <row r="344" spans="1:3" ht="16.2">
      <c r="A344" s="289" t="s">
        <v>233</v>
      </c>
    </row>
    <row r="345" spans="1:3">
      <c r="A345" s="37"/>
    </row>
    <row r="346" spans="1:3" ht="69.599999999999994" customHeight="1">
      <c r="A346" s="354" t="s">
        <v>286</v>
      </c>
      <c r="B346" s="355"/>
      <c r="C346" s="355"/>
    </row>
    <row r="347" spans="1:3" ht="28.2" customHeight="1">
      <c r="A347" s="353" t="s">
        <v>60</v>
      </c>
      <c r="B347" s="353"/>
      <c r="C347" s="353"/>
    </row>
    <row r="348" spans="1:3">
      <c r="A348" s="120" t="s">
        <v>284</v>
      </c>
      <c r="B348" s="286"/>
    </row>
    <row r="349" spans="1:3">
      <c r="A349" s="120" t="s">
        <v>285</v>
      </c>
      <c r="B349" s="286"/>
    </row>
    <row r="350" spans="1:3">
      <c r="A350" s="304"/>
    </row>
    <row r="351" spans="1:3" ht="66" customHeight="1">
      <c r="A351" s="352" t="s">
        <v>87</v>
      </c>
      <c r="B351" s="352"/>
      <c r="C351" s="352"/>
    </row>
    <row r="352" spans="1:3" ht="14.7" customHeight="1">
      <c r="B352" s="68"/>
    </row>
    <row r="354" spans="1:3" ht="16.2">
      <c r="A354" s="351" t="s">
        <v>106</v>
      </c>
      <c r="B354" s="351"/>
      <c r="C354" s="351"/>
    </row>
    <row r="355" spans="1:3" ht="16.2">
      <c r="A355" s="351" t="s">
        <v>107</v>
      </c>
      <c r="B355" s="351"/>
      <c r="C355" s="351"/>
    </row>
    <row r="356" spans="1:3" ht="16.2">
      <c r="A356" s="38"/>
    </row>
    <row r="357" spans="1:3" ht="18">
      <c r="A357" s="35" t="s">
        <v>279</v>
      </c>
    </row>
    <row r="358" spans="1:3" ht="16.2">
      <c r="A358" s="38"/>
    </row>
    <row r="359" spans="1:3" ht="16.2">
      <c r="A359" s="38"/>
    </row>
    <row r="360" spans="1:3" ht="93" customHeight="1">
      <c r="A360" s="349" t="s">
        <v>280</v>
      </c>
      <c r="B360" s="349"/>
      <c r="C360" s="349"/>
    </row>
    <row r="361" spans="1:3" ht="16.2">
      <c r="A361" s="38"/>
    </row>
    <row r="362" spans="1:3" ht="16.2">
      <c r="A362" s="38"/>
    </row>
    <row r="363" spans="1:3" ht="16.2">
      <c r="A363" s="38"/>
    </row>
    <row r="364" spans="1:3" ht="16.2">
      <c r="A364" s="38"/>
    </row>
    <row r="365" spans="1:3" ht="16.2">
      <c r="A365" s="38"/>
    </row>
    <row r="366" spans="1:3" ht="16.2">
      <c r="A366" s="38"/>
    </row>
    <row r="367" spans="1:3" ht="16.2">
      <c r="A367" s="38"/>
    </row>
    <row r="368" spans="1:3" ht="16.2">
      <c r="A368" s="38"/>
    </row>
    <row r="369" spans="1:1" ht="16.2">
      <c r="A369" s="38"/>
    </row>
    <row r="370" spans="1:1" ht="16.2">
      <c r="A370" s="38"/>
    </row>
  </sheetData>
  <mergeCells count="61">
    <mergeCell ref="A360:C360"/>
    <mergeCell ref="A283:C283"/>
    <mergeCell ref="A355:C355"/>
    <mergeCell ref="A354:C354"/>
    <mergeCell ref="A351:C351"/>
    <mergeCell ref="A347:C347"/>
    <mergeCell ref="A346:C346"/>
    <mergeCell ref="A256:C256"/>
    <mergeCell ref="A265:C265"/>
    <mergeCell ref="A335:C335"/>
    <mergeCell ref="A339:C339"/>
    <mergeCell ref="A341:C341"/>
    <mergeCell ref="B238:C238"/>
    <mergeCell ref="B239:C239"/>
    <mergeCell ref="B214:C214"/>
    <mergeCell ref="B215:C215"/>
    <mergeCell ref="B188:C188"/>
    <mergeCell ref="B200:C200"/>
    <mergeCell ref="B201:C201"/>
    <mergeCell ref="B187:C187"/>
    <mergeCell ref="B151:C151"/>
    <mergeCell ref="B152:C152"/>
    <mergeCell ref="B166:C166"/>
    <mergeCell ref="B167:C167"/>
    <mergeCell ref="B136:C136"/>
    <mergeCell ref="B137:C137"/>
    <mergeCell ref="A62:B62"/>
    <mergeCell ref="B101:C101"/>
    <mergeCell ref="B102:C102"/>
    <mergeCell ref="B114:C114"/>
    <mergeCell ref="B106:C106"/>
    <mergeCell ref="B103:C103"/>
    <mergeCell ref="B104:C104"/>
    <mergeCell ref="B112:C112"/>
    <mergeCell ref="B113:C113"/>
    <mergeCell ref="B109:C109"/>
    <mergeCell ref="B110:C110"/>
    <mergeCell ref="C2:C3"/>
    <mergeCell ref="A10:C10"/>
    <mergeCell ref="A13:B13"/>
    <mergeCell ref="A35:A37"/>
    <mergeCell ref="A39:B39"/>
    <mergeCell ref="A12:C12"/>
    <mergeCell ref="A15:C15"/>
    <mergeCell ref="A16:C16"/>
    <mergeCell ref="A19:C19"/>
    <mergeCell ref="A33:C33"/>
    <mergeCell ref="B35:C37"/>
    <mergeCell ref="B38:C38"/>
    <mergeCell ref="A14:C14"/>
    <mergeCell ref="A40:C40"/>
    <mergeCell ref="A42:C45"/>
    <mergeCell ref="A47:B47"/>
    <mergeCell ref="B118:C118"/>
    <mergeCell ref="B116:C116"/>
    <mergeCell ref="B117:C117"/>
    <mergeCell ref="B115:C115"/>
    <mergeCell ref="B107:C107"/>
    <mergeCell ref="B108:C108"/>
    <mergeCell ref="B111:C111"/>
    <mergeCell ref="A49:B49"/>
  </mergeCells>
  <dataValidations count="1">
    <dataValidation type="list" allowBlank="1" showInputMessage="1" showErrorMessage="1" sqref="B103:C104 B115:C115 B109:C110 B112:C112" xr:uid="{D6BB6C49-493A-4ACB-A335-35CCA01DBAAA}">
      <formula1>"OUI,NON"</formula1>
    </dataValidation>
  </dataValidations>
  <hyperlinks>
    <hyperlink ref="A13" r:id="rId1" display="http://www.univ-lyon2.fr/" xr:uid="{087DD489-6A44-40E5-BA13-47B41A95780D}"/>
  </hyperlinks>
  <pageMargins left="0.23622047244094491" right="0.23622047244094491" top="0.35433070866141736" bottom="0.35433070866141736" header="0.31496062992125984" footer="0.31496062992125984"/>
  <pageSetup paperSize="9" scale="99" orientation="portrait" r:id="rId2"/>
  <rowBreaks count="5" manualBreakCount="5">
    <brk id="45" max="16383" man="1"/>
    <brk id="98" max="16383" man="1"/>
    <brk id="176" max="16383" man="1"/>
    <brk id="227" max="16383" man="1"/>
    <brk id="276"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251460</xdr:colOff>
                    <xdr:row>19</xdr:row>
                    <xdr:rowOff>175260</xdr:rowOff>
                  </from>
                  <to>
                    <xdr:col>1</xdr:col>
                    <xdr:colOff>1165860</xdr:colOff>
                    <xdr:row>21</xdr:row>
                    <xdr:rowOff>22860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251460</xdr:colOff>
                    <xdr:row>19</xdr:row>
                    <xdr:rowOff>175260</xdr:rowOff>
                  </from>
                  <to>
                    <xdr:col>2</xdr:col>
                    <xdr:colOff>1165860</xdr:colOff>
                    <xdr:row>21</xdr:row>
                    <xdr:rowOff>22860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251460</xdr:colOff>
                    <xdr:row>49</xdr:row>
                    <xdr:rowOff>175260</xdr:rowOff>
                  </from>
                  <to>
                    <xdr:col>1</xdr:col>
                    <xdr:colOff>1165860</xdr:colOff>
                    <xdr:row>51</xdr:row>
                    <xdr:rowOff>22860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251460</xdr:colOff>
                    <xdr:row>49</xdr:row>
                    <xdr:rowOff>175260</xdr:rowOff>
                  </from>
                  <to>
                    <xdr:col>2</xdr:col>
                    <xdr:colOff>1165860</xdr:colOff>
                    <xdr:row>51</xdr:row>
                    <xdr:rowOff>22860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1</xdr:col>
                    <xdr:colOff>251460</xdr:colOff>
                    <xdr:row>62</xdr:row>
                    <xdr:rowOff>175260</xdr:rowOff>
                  </from>
                  <to>
                    <xdr:col>1</xdr:col>
                    <xdr:colOff>1165860</xdr:colOff>
                    <xdr:row>64</xdr:row>
                    <xdr:rowOff>22860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2</xdr:col>
                    <xdr:colOff>251460</xdr:colOff>
                    <xdr:row>62</xdr:row>
                    <xdr:rowOff>175260</xdr:rowOff>
                  </from>
                  <to>
                    <xdr:col>2</xdr:col>
                    <xdr:colOff>1165860</xdr:colOff>
                    <xdr:row>64</xdr:row>
                    <xdr:rowOff>22860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xdr:col>
                    <xdr:colOff>251460</xdr:colOff>
                    <xdr:row>128</xdr:row>
                    <xdr:rowOff>175260</xdr:rowOff>
                  </from>
                  <to>
                    <xdr:col>1</xdr:col>
                    <xdr:colOff>1165860</xdr:colOff>
                    <xdr:row>130</xdr:row>
                    <xdr:rowOff>22860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2</xdr:col>
                    <xdr:colOff>251460</xdr:colOff>
                    <xdr:row>128</xdr:row>
                    <xdr:rowOff>175260</xdr:rowOff>
                  </from>
                  <to>
                    <xdr:col>2</xdr:col>
                    <xdr:colOff>1165860</xdr:colOff>
                    <xdr:row>130</xdr:row>
                    <xdr:rowOff>22860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1</xdr:col>
                    <xdr:colOff>251460</xdr:colOff>
                    <xdr:row>143</xdr:row>
                    <xdr:rowOff>175260</xdr:rowOff>
                  </from>
                  <to>
                    <xdr:col>1</xdr:col>
                    <xdr:colOff>1165860</xdr:colOff>
                    <xdr:row>145</xdr:row>
                    <xdr:rowOff>22860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xdr:col>
                    <xdr:colOff>251460</xdr:colOff>
                    <xdr:row>143</xdr:row>
                    <xdr:rowOff>175260</xdr:rowOff>
                  </from>
                  <to>
                    <xdr:col>2</xdr:col>
                    <xdr:colOff>1165860</xdr:colOff>
                    <xdr:row>145</xdr:row>
                    <xdr:rowOff>22860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1</xdr:col>
                    <xdr:colOff>251460</xdr:colOff>
                    <xdr:row>158</xdr:row>
                    <xdr:rowOff>175260</xdr:rowOff>
                  </from>
                  <to>
                    <xdr:col>1</xdr:col>
                    <xdr:colOff>1165860</xdr:colOff>
                    <xdr:row>160</xdr:row>
                    <xdr:rowOff>22860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2</xdr:col>
                    <xdr:colOff>251460</xdr:colOff>
                    <xdr:row>158</xdr:row>
                    <xdr:rowOff>175260</xdr:rowOff>
                  </from>
                  <to>
                    <xdr:col>2</xdr:col>
                    <xdr:colOff>1165860</xdr:colOff>
                    <xdr:row>160</xdr:row>
                    <xdr:rowOff>22860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1</xdr:col>
                    <xdr:colOff>251460</xdr:colOff>
                    <xdr:row>179</xdr:row>
                    <xdr:rowOff>175260</xdr:rowOff>
                  </from>
                  <to>
                    <xdr:col>1</xdr:col>
                    <xdr:colOff>1165860</xdr:colOff>
                    <xdr:row>181</xdr:row>
                    <xdr:rowOff>22860</xdr:rowOff>
                  </to>
                </anchor>
              </controlPr>
            </control>
          </mc:Choice>
        </mc:AlternateContent>
        <mc:AlternateContent xmlns:mc="http://schemas.openxmlformats.org/markup-compatibility/2006">
          <mc:Choice Requires="x14">
            <control shapeId="1038" r:id="rId18" name="Check Box 14">
              <controlPr defaultSize="0" autoFill="0" autoLine="0" autoPict="0">
                <anchor moveWithCells="1">
                  <from>
                    <xdr:col>2</xdr:col>
                    <xdr:colOff>251460</xdr:colOff>
                    <xdr:row>179</xdr:row>
                    <xdr:rowOff>175260</xdr:rowOff>
                  </from>
                  <to>
                    <xdr:col>2</xdr:col>
                    <xdr:colOff>1165860</xdr:colOff>
                    <xdr:row>181</xdr:row>
                    <xdr:rowOff>22860</xdr:rowOff>
                  </to>
                </anchor>
              </controlPr>
            </control>
          </mc:Choice>
        </mc:AlternateContent>
        <mc:AlternateContent xmlns:mc="http://schemas.openxmlformats.org/markup-compatibility/2006">
          <mc:Choice Requires="x14">
            <control shapeId="1039" r:id="rId19" name="Check Box 15">
              <controlPr defaultSize="0" autoFill="0" autoLine="0" autoPict="0">
                <anchor moveWithCells="1">
                  <from>
                    <xdr:col>1</xdr:col>
                    <xdr:colOff>251460</xdr:colOff>
                    <xdr:row>192</xdr:row>
                    <xdr:rowOff>175260</xdr:rowOff>
                  </from>
                  <to>
                    <xdr:col>1</xdr:col>
                    <xdr:colOff>1165860</xdr:colOff>
                    <xdr:row>194</xdr:row>
                    <xdr:rowOff>22860</xdr:rowOff>
                  </to>
                </anchor>
              </controlPr>
            </control>
          </mc:Choice>
        </mc:AlternateContent>
        <mc:AlternateContent xmlns:mc="http://schemas.openxmlformats.org/markup-compatibility/2006">
          <mc:Choice Requires="x14">
            <control shapeId="1040" r:id="rId20" name="Check Box 16">
              <controlPr defaultSize="0" autoFill="0" autoLine="0" autoPict="0">
                <anchor moveWithCells="1">
                  <from>
                    <xdr:col>2</xdr:col>
                    <xdr:colOff>251460</xdr:colOff>
                    <xdr:row>192</xdr:row>
                    <xdr:rowOff>175260</xdr:rowOff>
                  </from>
                  <to>
                    <xdr:col>2</xdr:col>
                    <xdr:colOff>1165860</xdr:colOff>
                    <xdr:row>194</xdr:row>
                    <xdr:rowOff>22860</xdr:rowOff>
                  </to>
                </anchor>
              </controlPr>
            </control>
          </mc:Choice>
        </mc:AlternateContent>
        <mc:AlternateContent xmlns:mc="http://schemas.openxmlformats.org/markup-compatibility/2006">
          <mc:Choice Requires="x14">
            <control shapeId="1041" r:id="rId21" name="Check Box 17">
              <controlPr defaultSize="0" autoFill="0" autoLine="0" autoPict="0">
                <anchor moveWithCells="1">
                  <from>
                    <xdr:col>1</xdr:col>
                    <xdr:colOff>251460</xdr:colOff>
                    <xdr:row>206</xdr:row>
                    <xdr:rowOff>175260</xdr:rowOff>
                  </from>
                  <to>
                    <xdr:col>1</xdr:col>
                    <xdr:colOff>1165860</xdr:colOff>
                    <xdr:row>208</xdr:row>
                    <xdr:rowOff>22860</xdr:rowOff>
                  </to>
                </anchor>
              </controlPr>
            </control>
          </mc:Choice>
        </mc:AlternateContent>
        <mc:AlternateContent xmlns:mc="http://schemas.openxmlformats.org/markup-compatibility/2006">
          <mc:Choice Requires="x14">
            <control shapeId="1042" r:id="rId22" name="Check Box 18">
              <controlPr defaultSize="0" autoFill="0" autoLine="0" autoPict="0">
                <anchor moveWithCells="1">
                  <from>
                    <xdr:col>2</xdr:col>
                    <xdr:colOff>251460</xdr:colOff>
                    <xdr:row>206</xdr:row>
                    <xdr:rowOff>175260</xdr:rowOff>
                  </from>
                  <to>
                    <xdr:col>2</xdr:col>
                    <xdr:colOff>1165860</xdr:colOff>
                    <xdr:row>208</xdr:row>
                    <xdr:rowOff>22860</xdr:rowOff>
                  </to>
                </anchor>
              </controlPr>
            </control>
          </mc:Choice>
        </mc:AlternateContent>
        <mc:AlternateContent xmlns:mc="http://schemas.openxmlformats.org/markup-compatibility/2006">
          <mc:Choice Requires="x14">
            <control shapeId="1043" r:id="rId23" name="Check Box 19">
              <controlPr defaultSize="0" autoFill="0" autoLine="0" autoPict="0">
                <anchor moveWithCells="1">
                  <from>
                    <xdr:col>1</xdr:col>
                    <xdr:colOff>251460</xdr:colOff>
                    <xdr:row>230</xdr:row>
                    <xdr:rowOff>175260</xdr:rowOff>
                  </from>
                  <to>
                    <xdr:col>1</xdr:col>
                    <xdr:colOff>1165860</xdr:colOff>
                    <xdr:row>232</xdr:row>
                    <xdr:rowOff>22860</xdr:rowOff>
                  </to>
                </anchor>
              </controlPr>
            </control>
          </mc:Choice>
        </mc:AlternateContent>
        <mc:AlternateContent xmlns:mc="http://schemas.openxmlformats.org/markup-compatibility/2006">
          <mc:Choice Requires="x14">
            <control shapeId="1044" r:id="rId24" name="Check Box 20">
              <controlPr defaultSize="0" autoFill="0" autoLine="0" autoPict="0">
                <anchor moveWithCells="1">
                  <from>
                    <xdr:col>2</xdr:col>
                    <xdr:colOff>251460</xdr:colOff>
                    <xdr:row>230</xdr:row>
                    <xdr:rowOff>175260</xdr:rowOff>
                  </from>
                  <to>
                    <xdr:col>2</xdr:col>
                    <xdr:colOff>1165860</xdr:colOff>
                    <xdr:row>232</xdr:row>
                    <xdr:rowOff>22860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xdr:col>
                    <xdr:colOff>99060</xdr:colOff>
                    <xdr:row>72</xdr:row>
                    <xdr:rowOff>175260</xdr:rowOff>
                  </from>
                  <to>
                    <xdr:col>1</xdr:col>
                    <xdr:colOff>1059180</xdr:colOff>
                    <xdr:row>74</xdr:row>
                    <xdr:rowOff>7620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2</xdr:col>
                    <xdr:colOff>312420</xdr:colOff>
                    <xdr:row>72</xdr:row>
                    <xdr:rowOff>175260</xdr:rowOff>
                  </from>
                  <to>
                    <xdr:col>2</xdr:col>
                    <xdr:colOff>1280160</xdr:colOff>
                    <xdr:row>74</xdr:row>
                    <xdr:rowOff>22860</xdr:rowOff>
                  </to>
                </anchor>
              </controlPr>
            </control>
          </mc:Choice>
        </mc:AlternateContent>
        <mc:AlternateContent xmlns:mc="http://schemas.openxmlformats.org/markup-compatibility/2006">
          <mc:Choice Requires="x14">
            <control shapeId="1065" r:id="rId27" name="Check Box 41">
              <controlPr defaultSize="0" autoFill="0" autoLine="0" autoPict="0">
                <anchor moveWithCells="1">
                  <from>
                    <xdr:col>1</xdr:col>
                    <xdr:colOff>137160</xdr:colOff>
                    <xdr:row>138</xdr:row>
                    <xdr:rowOff>175260</xdr:rowOff>
                  </from>
                  <to>
                    <xdr:col>1</xdr:col>
                    <xdr:colOff>1089660</xdr:colOff>
                    <xdr:row>140</xdr:row>
                    <xdr:rowOff>22860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2</xdr:col>
                    <xdr:colOff>175260</xdr:colOff>
                    <xdr:row>138</xdr:row>
                    <xdr:rowOff>175260</xdr:rowOff>
                  </from>
                  <to>
                    <xdr:col>2</xdr:col>
                    <xdr:colOff>1127760</xdr:colOff>
                    <xdr:row>140</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xdr:col>
                    <xdr:colOff>137160</xdr:colOff>
                    <xdr:row>153</xdr:row>
                    <xdr:rowOff>175260</xdr:rowOff>
                  </from>
                  <to>
                    <xdr:col>1</xdr:col>
                    <xdr:colOff>1089660</xdr:colOff>
                    <xdr:row>155</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2</xdr:col>
                    <xdr:colOff>175260</xdr:colOff>
                    <xdr:row>153</xdr:row>
                    <xdr:rowOff>175260</xdr:rowOff>
                  </from>
                  <to>
                    <xdr:col>2</xdr:col>
                    <xdr:colOff>1127760</xdr:colOff>
                    <xdr:row>155</xdr:row>
                    <xdr:rowOff>22860</xdr:rowOff>
                  </to>
                </anchor>
              </controlPr>
            </control>
          </mc:Choice>
        </mc:AlternateContent>
        <mc:AlternateContent xmlns:mc="http://schemas.openxmlformats.org/markup-compatibility/2006">
          <mc:Choice Requires="x14">
            <control shapeId="1071" r:id="rId31" name="Check Box 47">
              <controlPr defaultSize="0" autoFill="0" autoLine="0" autoPict="0">
                <anchor moveWithCells="1">
                  <from>
                    <xdr:col>2</xdr:col>
                    <xdr:colOff>137160</xdr:colOff>
                    <xdr:row>176</xdr:row>
                    <xdr:rowOff>175260</xdr:rowOff>
                  </from>
                  <to>
                    <xdr:col>2</xdr:col>
                    <xdr:colOff>1089660</xdr:colOff>
                    <xdr:row>178</xdr:row>
                    <xdr:rowOff>30480</xdr:rowOff>
                  </to>
                </anchor>
              </controlPr>
            </control>
          </mc:Choice>
        </mc:AlternateContent>
        <mc:AlternateContent xmlns:mc="http://schemas.openxmlformats.org/markup-compatibility/2006">
          <mc:Choice Requires="x14">
            <control shapeId="1072" r:id="rId32" name="Check Box 48">
              <controlPr defaultSize="0" autoFill="0" autoLine="0" autoPict="0">
                <anchor moveWithCells="1">
                  <from>
                    <xdr:col>2</xdr:col>
                    <xdr:colOff>1089660</xdr:colOff>
                    <xdr:row>176</xdr:row>
                    <xdr:rowOff>175260</xdr:rowOff>
                  </from>
                  <to>
                    <xdr:col>2</xdr:col>
                    <xdr:colOff>2026920</xdr:colOff>
                    <xdr:row>178</xdr:row>
                    <xdr:rowOff>22860</xdr:rowOff>
                  </to>
                </anchor>
              </controlPr>
            </control>
          </mc:Choice>
        </mc:AlternateContent>
        <mc:AlternateContent xmlns:mc="http://schemas.openxmlformats.org/markup-compatibility/2006">
          <mc:Choice Requires="x14">
            <control shapeId="1073" r:id="rId33" name="Check Box 49">
              <controlPr defaultSize="0" autoFill="0" autoLine="0" autoPict="0">
                <anchor moveWithCells="1">
                  <from>
                    <xdr:col>2</xdr:col>
                    <xdr:colOff>137160</xdr:colOff>
                    <xdr:row>190</xdr:row>
                    <xdr:rowOff>175260</xdr:rowOff>
                  </from>
                  <to>
                    <xdr:col>2</xdr:col>
                    <xdr:colOff>1089660</xdr:colOff>
                    <xdr:row>192</xdr:row>
                    <xdr:rowOff>22860</xdr:rowOff>
                  </to>
                </anchor>
              </controlPr>
            </control>
          </mc:Choice>
        </mc:AlternateContent>
        <mc:AlternateContent xmlns:mc="http://schemas.openxmlformats.org/markup-compatibility/2006">
          <mc:Choice Requires="x14">
            <control shapeId="1074" r:id="rId34" name="Check Box 50">
              <controlPr defaultSize="0" autoFill="0" autoLine="0" autoPict="0">
                <anchor moveWithCells="1">
                  <from>
                    <xdr:col>2</xdr:col>
                    <xdr:colOff>1089660</xdr:colOff>
                    <xdr:row>190</xdr:row>
                    <xdr:rowOff>175260</xdr:rowOff>
                  </from>
                  <to>
                    <xdr:col>2</xdr:col>
                    <xdr:colOff>2026920</xdr:colOff>
                    <xdr:row>192</xdr:row>
                    <xdr:rowOff>22860</xdr:rowOff>
                  </to>
                </anchor>
              </controlPr>
            </control>
          </mc:Choice>
        </mc:AlternateContent>
        <mc:AlternateContent xmlns:mc="http://schemas.openxmlformats.org/markup-compatibility/2006">
          <mc:Choice Requires="x14">
            <control shapeId="1075" r:id="rId35" name="Check Box 51">
              <controlPr defaultSize="0" autoFill="0" autoLine="0" autoPict="0">
                <anchor moveWithCells="1">
                  <from>
                    <xdr:col>2</xdr:col>
                    <xdr:colOff>137160</xdr:colOff>
                    <xdr:row>204</xdr:row>
                    <xdr:rowOff>175260</xdr:rowOff>
                  </from>
                  <to>
                    <xdr:col>2</xdr:col>
                    <xdr:colOff>1089660</xdr:colOff>
                    <xdr:row>206</xdr:row>
                    <xdr:rowOff>22860</xdr:rowOff>
                  </to>
                </anchor>
              </controlPr>
            </control>
          </mc:Choice>
        </mc:AlternateContent>
        <mc:AlternateContent xmlns:mc="http://schemas.openxmlformats.org/markup-compatibility/2006">
          <mc:Choice Requires="x14">
            <control shapeId="1076" r:id="rId36" name="Check Box 52">
              <controlPr defaultSize="0" autoFill="0" autoLine="0" autoPict="0">
                <anchor moveWithCells="1">
                  <from>
                    <xdr:col>2</xdr:col>
                    <xdr:colOff>1089660</xdr:colOff>
                    <xdr:row>204</xdr:row>
                    <xdr:rowOff>175260</xdr:rowOff>
                  </from>
                  <to>
                    <xdr:col>2</xdr:col>
                    <xdr:colOff>2026920</xdr:colOff>
                    <xdr:row>206</xdr:row>
                    <xdr:rowOff>22860</xdr:rowOff>
                  </to>
                </anchor>
              </controlPr>
            </control>
          </mc:Choice>
        </mc:AlternateContent>
        <mc:AlternateContent xmlns:mc="http://schemas.openxmlformats.org/markup-compatibility/2006">
          <mc:Choice Requires="x14">
            <control shapeId="1077" r:id="rId37" name="Check Box 53">
              <controlPr defaultSize="0" autoFill="0" autoLine="0" autoPict="0">
                <anchor moveWithCells="1">
                  <from>
                    <xdr:col>2</xdr:col>
                    <xdr:colOff>137160</xdr:colOff>
                    <xdr:row>228</xdr:row>
                    <xdr:rowOff>175260</xdr:rowOff>
                  </from>
                  <to>
                    <xdr:col>2</xdr:col>
                    <xdr:colOff>1089660</xdr:colOff>
                    <xdr:row>230</xdr:row>
                    <xdr:rowOff>30480</xdr:rowOff>
                  </to>
                </anchor>
              </controlPr>
            </control>
          </mc:Choice>
        </mc:AlternateContent>
        <mc:AlternateContent xmlns:mc="http://schemas.openxmlformats.org/markup-compatibility/2006">
          <mc:Choice Requires="x14">
            <control shapeId="1078" r:id="rId38" name="Check Box 54">
              <controlPr defaultSize="0" autoFill="0" autoLine="0" autoPict="0">
                <anchor moveWithCells="1">
                  <from>
                    <xdr:col>2</xdr:col>
                    <xdr:colOff>1089660</xdr:colOff>
                    <xdr:row>228</xdr:row>
                    <xdr:rowOff>175260</xdr:rowOff>
                  </from>
                  <to>
                    <xdr:col>2</xdr:col>
                    <xdr:colOff>2026920</xdr:colOff>
                    <xdr:row>230</xdr:row>
                    <xdr:rowOff>22860</xdr:rowOff>
                  </to>
                </anchor>
              </controlPr>
            </control>
          </mc:Choice>
        </mc:AlternateContent>
        <mc:AlternateContent xmlns:mc="http://schemas.openxmlformats.org/markup-compatibility/2006">
          <mc:Choice Requires="x14">
            <control shapeId="1069" r:id="rId39" name="Check Box 45">
              <controlPr defaultSize="0" autoFill="0" autoLine="0" autoPict="0">
                <anchor moveWithCells="1">
                  <from>
                    <xdr:col>2</xdr:col>
                    <xdr:colOff>137160</xdr:colOff>
                    <xdr:row>156</xdr:row>
                    <xdr:rowOff>175260</xdr:rowOff>
                  </from>
                  <to>
                    <xdr:col>2</xdr:col>
                    <xdr:colOff>1089660</xdr:colOff>
                    <xdr:row>158</xdr:row>
                    <xdr:rowOff>22860</xdr:rowOff>
                  </to>
                </anchor>
              </controlPr>
            </control>
          </mc:Choice>
        </mc:AlternateContent>
        <mc:AlternateContent xmlns:mc="http://schemas.openxmlformats.org/markup-compatibility/2006">
          <mc:Choice Requires="x14">
            <control shapeId="1070" r:id="rId40" name="Check Box 46">
              <controlPr defaultSize="0" autoFill="0" autoLine="0" autoPict="0">
                <anchor moveWithCells="1">
                  <from>
                    <xdr:col>2</xdr:col>
                    <xdr:colOff>1089660</xdr:colOff>
                    <xdr:row>156</xdr:row>
                    <xdr:rowOff>175260</xdr:rowOff>
                  </from>
                  <to>
                    <xdr:col>2</xdr:col>
                    <xdr:colOff>2026920</xdr:colOff>
                    <xdr:row>158</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95BBAB6-170C-4164-B1E0-5D5A78EDD220}">
          <x14:formula1>
            <xm:f>Feuil1!$A$1:$A$4</xm:f>
          </x14:formula1>
          <xm:sqref>B105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040AB-1624-44C5-887A-9043564BC9B7}">
  <dimension ref="A1:J29"/>
  <sheetViews>
    <sheetView zoomScale="131" workbookViewId="0">
      <selection activeCell="D14" sqref="D14"/>
    </sheetView>
  </sheetViews>
  <sheetFormatPr baseColWidth="10" defaultColWidth="11.5546875" defaultRowHeight="14.4"/>
  <cols>
    <col min="1" max="1" width="62.109375" style="285" customWidth="1"/>
    <col min="2" max="2" width="19.33203125" style="283" customWidth="1"/>
    <col min="3" max="6" width="11.5546875" style="285"/>
    <col min="7" max="7" width="27.88671875" style="285" customWidth="1"/>
    <col min="8" max="16384" width="11.5546875" style="285"/>
  </cols>
  <sheetData>
    <row r="1" spans="1:10" ht="18">
      <c r="A1" s="284" t="s">
        <v>234</v>
      </c>
      <c r="B1" s="279">
        <f>'DOSSIER COMPLET'!B101:C101</f>
        <v>0</v>
      </c>
    </row>
    <row r="2" spans="1:10" ht="18">
      <c r="A2" s="284" t="s">
        <v>235</v>
      </c>
      <c r="B2" s="279" t="str">
        <f>'DOSSIER COMPLET'!B102:C102</f>
        <v>h</v>
      </c>
      <c r="G2" s="121"/>
      <c r="H2" s="121"/>
      <c r="I2" s="121"/>
      <c r="J2" s="121"/>
    </row>
    <row r="3" spans="1:10" ht="18">
      <c r="A3" s="284" t="s">
        <v>239</v>
      </c>
      <c r="B3" s="280">
        <f>'DOSSIER COMPLET'!A78</f>
        <v>0</v>
      </c>
      <c r="H3" s="121"/>
    </row>
    <row r="4" spans="1:10" ht="15" thickBot="1">
      <c r="B4" s="281"/>
      <c r="H4" s="121"/>
    </row>
    <row r="5" spans="1:10" ht="15.6" thickTop="1" thickBot="1">
      <c r="A5" s="356" t="s">
        <v>236</v>
      </c>
      <c r="B5" s="357"/>
    </row>
    <row r="6" spans="1:10" ht="15" thickTop="1">
      <c r="A6" s="285" t="s">
        <v>88</v>
      </c>
      <c r="B6" s="282">
        <f>'DOSSIER COMPLET'!B22</f>
        <v>0</v>
      </c>
    </row>
    <row r="7" spans="1:10">
      <c r="A7" s="285" t="s">
        <v>237</v>
      </c>
      <c r="B7" s="282">
        <f>'DOSSIER COMPLET'!B23</f>
        <v>0</v>
      </c>
    </row>
    <row r="8" spans="1:10">
      <c r="A8" s="285" t="s">
        <v>238</v>
      </c>
      <c r="B8" s="282">
        <f>'DOSSIER COMPLET'!B28</f>
        <v>0</v>
      </c>
    </row>
    <row r="9" spans="1:10">
      <c r="A9" s="285" t="s">
        <v>96</v>
      </c>
      <c r="B9" s="282">
        <f>'DOSSIER COMPLET'!B29</f>
        <v>0</v>
      </c>
    </row>
    <row r="10" spans="1:10">
      <c r="A10" s="285" t="s">
        <v>289</v>
      </c>
      <c r="B10" s="283">
        <f>'DOSSIER COMPLET'!B56</f>
        <v>0</v>
      </c>
    </row>
    <row r="11" spans="1:10" ht="15" thickBot="1"/>
    <row r="12" spans="1:10" ht="15.6" thickTop="1" thickBot="1">
      <c r="A12" s="356" t="s">
        <v>240</v>
      </c>
      <c r="B12" s="357"/>
    </row>
    <row r="13" spans="1:10" ht="30" customHeight="1" thickTop="1">
      <c r="A13" s="305" t="s">
        <v>292</v>
      </c>
      <c r="B13" s="306" t="str">
        <f>'DOSSIER COMPLET'!B103</f>
        <v>OUI</v>
      </c>
    </row>
    <row r="14" spans="1:10" ht="30" customHeight="1">
      <c r="A14" s="305" t="s">
        <v>293</v>
      </c>
      <c r="B14" s="306" t="str">
        <f>'DOSSIER COMPLET'!B104:C104</f>
        <v>NON</v>
      </c>
    </row>
    <row r="15" spans="1:10" ht="30" customHeight="1">
      <c r="A15" s="305" t="s">
        <v>294</v>
      </c>
      <c r="B15" s="306" t="str">
        <f>'DOSSIER COMPLET'!B105</f>
        <v>Sites de Soutenance</v>
      </c>
    </row>
    <row r="16" spans="1:10" ht="30" customHeight="1">
      <c r="A16" s="305" t="s">
        <v>291</v>
      </c>
      <c r="B16" s="306">
        <f>'DOSSIER COMPLET'!C105</f>
        <v>0</v>
      </c>
    </row>
    <row r="17" spans="1:2" ht="30" customHeight="1">
      <c r="A17" s="305" t="s">
        <v>295</v>
      </c>
      <c r="B17" s="306">
        <f>'DOSSIER COMPLET'!B106:C106</f>
        <v>0</v>
      </c>
    </row>
    <row r="18" spans="1:2" ht="30" customHeight="1">
      <c r="A18" s="305" t="s">
        <v>296</v>
      </c>
      <c r="B18" s="306">
        <f>'DOSSIER COMPLET'!B107:C107</f>
        <v>0</v>
      </c>
    </row>
    <row r="19" spans="1:2" ht="30" customHeight="1">
      <c r="A19" s="307" t="s">
        <v>248</v>
      </c>
      <c r="B19" s="308">
        <f>'DOSSIER COMPLET'!B108:C108</f>
        <v>0</v>
      </c>
    </row>
    <row r="20" spans="1:2" ht="30" customHeight="1">
      <c r="A20" s="307" t="s">
        <v>287</v>
      </c>
      <c r="B20" s="308" t="str">
        <f>'DOSSIER COMPLET'!B109:C109</f>
        <v>OUI</v>
      </c>
    </row>
    <row r="21" spans="1:2" ht="30" customHeight="1">
      <c r="A21" s="307" t="s">
        <v>247</v>
      </c>
      <c r="B21" s="308" t="str">
        <f>'DOSSIER COMPLET'!B110:C110</f>
        <v>OUI</v>
      </c>
    </row>
    <row r="22" spans="1:2" ht="30" customHeight="1">
      <c r="A22" s="309" t="s">
        <v>259</v>
      </c>
      <c r="B22" s="310">
        <f>'DOSSIER COMPLET'!B111:C111</f>
        <v>0</v>
      </c>
    </row>
    <row r="23" spans="1:2" ht="30" customHeight="1">
      <c r="A23" s="309" t="s">
        <v>288</v>
      </c>
      <c r="B23" s="310" t="str">
        <f>'DOSSIER COMPLET'!B112:C112</f>
        <v>OUI</v>
      </c>
    </row>
    <row r="24" spans="1:2" ht="30" customHeight="1">
      <c r="A24" s="311" t="s">
        <v>244</v>
      </c>
      <c r="B24" s="312">
        <f>'DOSSIER COMPLET'!B113:C113</f>
        <v>0</v>
      </c>
    </row>
    <row r="25" spans="1:2" ht="30" customHeight="1">
      <c r="A25" s="311" t="s">
        <v>245</v>
      </c>
      <c r="B25" s="312">
        <f>'DOSSIER COMPLET'!B114:C114</f>
        <v>0</v>
      </c>
    </row>
    <row r="26" spans="1:2" ht="30" customHeight="1">
      <c r="A26" s="311" t="s">
        <v>256</v>
      </c>
      <c r="B26" s="312" t="str">
        <f>'DOSSIER COMPLET'!B115:C115</f>
        <v>OUI</v>
      </c>
    </row>
    <row r="27" spans="1:2" ht="30" customHeight="1">
      <c r="A27" s="311" t="s">
        <v>257</v>
      </c>
      <c r="B27" s="312">
        <f>'DOSSIER COMPLET'!B116:C116</f>
        <v>0</v>
      </c>
    </row>
    <row r="28" spans="1:2" ht="30" customHeight="1">
      <c r="A28" s="311" t="s">
        <v>258</v>
      </c>
      <c r="B28" s="312">
        <f>'DOSSIER COMPLET'!B117:C117</f>
        <v>0</v>
      </c>
    </row>
    <row r="29" spans="1:2" ht="30" customHeight="1">
      <c r="A29" s="311" t="s">
        <v>261</v>
      </c>
      <c r="B29" s="312">
        <f>'DOSSIER COMPLET'!B118:C118</f>
        <v>0</v>
      </c>
    </row>
  </sheetData>
  <mergeCells count="2">
    <mergeCell ref="A12:B12"/>
    <mergeCell ref="A5:B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A9094-5011-4D54-BB44-B86FEBE06773}">
  <dimension ref="A1:A54"/>
  <sheetViews>
    <sheetView workbookViewId="0">
      <selection activeCell="E12" sqref="E12"/>
    </sheetView>
  </sheetViews>
  <sheetFormatPr baseColWidth="10" defaultColWidth="166" defaultRowHeight="14.4"/>
  <cols>
    <col min="1" max="1" width="142.5546875" style="302" customWidth="1"/>
    <col min="2" max="16384" width="166" style="291"/>
  </cols>
  <sheetData>
    <row r="1" spans="1:1">
      <c r="A1" s="290" t="s">
        <v>227</v>
      </c>
    </row>
    <row r="2" spans="1:1" ht="28.8">
      <c r="A2" s="292" t="s">
        <v>262</v>
      </c>
    </row>
    <row r="3" spans="1:1">
      <c r="A3" s="292"/>
    </row>
    <row r="4" spans="1:1">
      <c r="A4" s="293" t="s">
        <v>263</v>
      </c>
    </row>
    <row r="5" spans="1:1">
      <c r="A5" s="292"/>
    </row>
    <row r="6" spans="1:1">
      <c r="A6" s="294" t="s">
        <v>228</v>
      </c>
    </row>
    <row r="7" spans="1:1">
      <c r="A7" s="292"/>
    </row>
    <row r="8" spans="1:1">
      <c r="A8" s="295" t="s">
        <v>229</v>
      </c>
    </row>
    <row r="9" spans="1:1">
      <c r="A9" s="292"/>
    </row>
    <row r="10" spans="1:1">
      <c r="A10" s="296" t="s">
        <v>264</v>
      </c>
    </row>
    <row r="11" spans="1:1">
      <c r="A11" s="292"/>
    </row>
    <row r="12" spans="1:1">
      <c r="A12" s="296" t="s">
        <v>265</v>
      </c>
    </row>
    <row r="13" spans="1:1">
      <c r="A13" s="292"/>
    </row>
    <row r="14" spans="1:1">
      <c r="A14" s="296" t="s">
        <v>266</v>
      </c>
    </row>
    <row r="15" spans="1:1">
      <c r="A15" s="292"/>
    </row>
    <row r="16" spans="1:1">
      <c r="A16" s="296" t="s">
        <v>267</v>
      </c>
    </row>
    <row r="17" spans="1:1">
      <c r="A17" s="292"/>
    </row>
    <row r="18" spans="1:1">
      <c r="A18" s="296" t="s">
        <v>268</v>
      </c>
    </row>
    <row r="19" spans="1:1">
      <c r="A19" s="297" t="s">
        <v>269</v>
      </c>
    </row>
    <row r="20" spans="1:1">
      <c r="A20" s="297" t="s">
        <v>270</v>
      </c>
    </row>
    <row r="21" spans="1:1">
      <c r="A21" s="292"/>
    </row>
    <row r="22" spans="1:1">
      <c r="A22" s="293" t="s">
        <v>271</v>
      </c>
    </row>
    <row r="23" spans="1:1">
      <c r="A23" s="292"/>
    </row>
    <row r="24" spans="1:1" ht="54.6" customHeight="1">
      <c r="A24" s="292" t="s">
        <v>283</v>
      </c>
    </row>
    <row r="25" spans="1:1">
      <c r="A25" s="292"/>
    </row>
    <row r="26" spans="1:1">
      <c r="A26" s="292"/>
    </row>
    <row r="27" spans="1:1">
      <c r="A27" s="292" t="s">
        <v>243</v>
      </c>
    </row>
    <row r="28" spans="1:1">
      <c r="A28" s="298" t="s">
        <v>230</v>
      </c>
    </row>
    <row r="29" spans="1:1" ht="43.2">
      <c r="A29" s="299" t="s">
        <v>272</v>
      </c>
    </row>
    <row r="30" spans="1:1">
      <c r="A30" s="299" t="s">
        <v>273</v>
      </c>
    </row>
    <row r="31" spans="1:1" ht="43.2">
      <c r="A31" s="299" t="s">
        <v>274</v>
      </c>
    </row>
    <row r="32" spans="1:1" ht="43.2">
      <c r="A32" s="299" t="s">
        <v>275</v>
      </c>
    </row>
    <row r="33" spans="1:1" ht="28.8">
      <c r="A33" s="299" t="s">
        <v>276</v>
      </c>
    </row>
    <row r="35" spans="1:1">
      <c r="A35" s="300" t="s">
        <v>277</v>
      </c>
    </row>
    <row r="36" spans="1:1">
      <c r="A36" s="299" t="s">
        <v>250</v>
      </c>
    </row>
    <row r="37" spans="1:1">
      <c r="A37" s="299" t="s">
        <v>251</v>
      </c>
    </row>
    <row r="39" spans="1:1" ht="28.8">
      <c r="A39" s="299" t="s">
        <v>252</v>
      </c>
    </row>
    <row r="40" spans="1:1">
      <c r="A40" s="299"/>
    </row>
    <row r="41" spans="1:1" ht="28.8">
      <c r="A41" s="299" t="s">
        <v>282</v>
      </c>
    </row>
    <row r="42" spans="1:1">
      <c r="A42" s="303" t="s">
        <v>278</v>
      </c>
    </row>
    <row r="43" spans="1:1">
      <c r="A43" s="299"/>
    </row>
    <row r="44" spans="1:1" ht="43.2">
      <c r="A44" s="299" t="s">
        <v>281</v>
      </c>
    </row>
    <row r="45" spans="1:1">
      <c r="A45" s="299"/>
    </row>
    <row r="46" spans="1:1" ht="28.8">
      <c r="A46" s="299" t="s">
        <v>253</v>
      </c>
    </row>
    <row r="47" spans="1:1">
      <c r="A47" s="299"/>
    </row>
    <row r="48" spans="1:1" ht="28.8">
      <c r="A48" s="299" t="s">
        <v>254</v>
      </c>
    </row>
    <row r="49" spans="1:1">
      <c r="A49" s="299"/>
    </row>
    <row r="50" spans="1:1" ht="28.8">
      <c r="A50" s="299" t="s">
        <v>255</v>
      </c>
    </row>
    <row r="51" spans="1:1">
      <c r="A51" s="299"/>
    </row>
    <row r="52" spans="1:1">
      <c r="A52" s="301"/>
    </row>
    <row r="53" spans="1:1">
      <c r="A53" s="301"/>
    </row>
    <row r="54" spans="1:1">
      <c r="A54" s="301"/>
    </row>
  </sheetData>
  <hyperlinks>
    <hyperlink ref="A6" r:id="rId1" display="https://www.univ-lyon2.fr/universite/visite-virtuelle-du-palais-hirsch" xr:uid="{E86900F1-66E9-420F-B415-B777EB26930A}"/>
    <hyperlink ref="A42" r:id="rId2" xr:uid="{35C29AF5-6CAD-45A8-AD68-8BF596C01EE1}"/>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3B776-740B-4958-882B-D42A1B8E68BF}">
  <sheetPr codeName="Feuil2"/>
  <dimension ref="A1:C20"/>
  <sheetViews>
    <sheetView topLeftCell="A2" zoomScale="120" zoomScaleNormal="120" workbookViewId="0">
      <selection activeCell="B9" sqref="B9"/>
    </sheetView>
  </sheetViews>
  <sheetFormatPr baseColWidth="10" defaultColWidth="10.88671875" defaultRowHeight="14.4"/>
  <cols>
    <col min="1" max="1" width="54.44140625" style="120" customWidth="1"/>
    <col min="2" max="2" width="19" style="125" customWidth="1"/>
    <col min="3" max="3" width="22.33203125" style="121" customWidth="1"/>
    <col min="4" max="16384" width="10.88671875" style="121"/>
  </cols>
  <sheetData>
    <row r="1" spans="1:3">
      <c r="A1" s="122" t="s">
        <v>111</v>
      </c>
    </row>
    <row r="2" spans="1:3">
      <c r="A2" s="122" t="s">
        <v>112</v>
      </c>
    </row>
    <row r="4" spans="1:3">
      <c r="A4" s="122" t="s">
        <v>113</v>
      </c>
      <c r="B4" s="126" t="s">
        <v>110</v>
      </c>
    </row>
    <row r="5" spans="1:3" ht="40.200000000000003" customHeight="1">
      <c r="A5" s="120" t="s">
        <v>109</v>
      </c>
      <c r="B5" s="138">
        <f>'DOSSIER COMPLET'!B101:C101</f>
        <v>0</v>
      </c>
    </row>
    <row r="6" spans="1:3" ht="40.200000000000003" customHeight="1">
      <c r="A6" s="123" t="s">
        <v>115</v>
      </c>
      <c r="B6" s="130">
        <f>B5-70</f>
        <v>-70</v>
      </c>
    </row>
    <row r="7" spans="1:3" ht="40.200000000000003" customHeight="1">
      <c r="A7" s="120" t="s">
        <v>116</v>
      </c>
      <c r="B7" s="128">
        <f>B5-70</f>
        <v>-70</v>
      </c>
      <c r="C7" s="124"/>
    </row>
    <row r="8" spans="1:3" ht="40.200000000000003" customHeight="1">
      <c r="A8" s="123" t="s">
        <v>117</v>
      </c>
      <c r="B8" s="128">
        <f>B5-31</f>
        <v>-31</v>
      </c>
    </row>
    <row r="9" spans="1:3" ht="40.200000000000003" customHeight="1">
      <c r="A9" s="123" t="s">
        <v>298</v>
      </c>
      <c r="B9" s="128">
        <f>B5-14</f>
        <v>-14</v>
      </c>
    </row>
    <row r="10" spans="1:3" ht="40.200000000000003" customHeight="1">
      <c r="A10" s="123" t="s">
        <v>175</v>
      </c>
      <c r="B10" s="128">
        <f>B9</f>
        <v>-14</v>
      </c>
    </row>
    <row r="11" spans="1:3" ht="61.2" customHeight="1">
      <c r="A11" s="123" t="s">
        <v>119</v>
      </c>
      <c r="B11" s="128">
        <f>B5-8</f>
        <v>-8</v>
      </c>
    </row>
    <row r="12" spans="1:3" ht="40.200000000000003" customHeight="1">
      <c r="A12" s="123" t="s">
        <v>121</v>
      </c>
      <c r="B12" s="139">
        <f>B5</f>
        <v>0</v>
      </c>
    </row>
    <row r="13" spans="1:3" ht="40.200000000000003" customHeight="1">
      <c r="A13" s="123" t="s">
        <v>122</v>
      </c>
      <c r="B13" s="128">
        <f>B12+30</f>
        <v>30</v>
      </c>
    </row>
    <row r="14" spans="1:3" ht="16.2">
      <c r="A14" s="123" t="s">
        <v>124</v>
      </c>
      <c r="B14" s="128">
        <f>B12+90</f>
        <v>90</v>
      </c>
    </row>
    <row r="15" spans="1:3">
      <c r="A15" s="123"/>
    </row>
    <row r="16" spans="1:3">
      <c r="A16" s="123"/>
    </row>
    <row r="17" spans="1:2">
      <c r="A17" s="141" t="s">
        <v>135</v>
      </c>
    </row>
    <row r="19" spans="1:2" ht="43.2">
      <c r="A19" s="123" t="s">
        <v>136</v>
      </c>
      <c r="B19" s="128">
        <f>B5-180</f>
        <v>-180</v>
      </c>
    </row>
    <row r="20" spans="1:2">
      <c r="A20" s="140" t="s">
        <v>137</v>
      </c>
    </row>
  </sheetData>
  <hyperlinks>
    <hyperlink ref="A20" r:id="rId1" xr:uid="{ED07F65B-923A-4722-9392-B483CA1D16D0}"/>
  </hyperlinks>
  <pageMargins left="0.7" right="0.7" top="0.75" bottom="0.75" header="0.3" footer="0.3"/>
  <pageSetup paperSize="9"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A92AA-663A-40AF-A212-0CEEF3911192}">
  <dimension ref="A1:A4"/>
  <sheetViews>
    <sheetView workbookViewId="0">
      <selection activeCell="C5" sqref="C5"/>
    </sheetView>
  </sheetViews>
  <sheetFormatPr baseColWidth="10" defaultRowHeight="14.4"/>
  <cols>
    <col min="1" max="1" width="30.109375" customWidth="1"/>
  </cols>
  <sheetData>
    <row r="1" spans="1:1">
      <c r="A1" t="s">
        <v>150</v>
      </c>
    </row>
    <row r="2" spans="1:1">
      <c r="A2" t="s">
        <v>151</v>
      </c>
    </row>
    <row r="3" spans="1:1">
      <c r="A3" t="s">
        <v>153</v>
      </c>
    </row>
    <row r="4" spans="1:1">
      <c r="A4" t="s">
        <v>152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52FA0-5DDD-4D7E-9FE1-B4F41AD9888D}">
  <sheetPr codeName="Feuil3">
    <pageSetUpPr fitToPage="1"/>
  </sheetPr>
  <dimension ref="A1:F40"/>
  <sheetViews>
    <sheetView topLeftCell="B1" zoomScaleNormal="120" workbookViewId="0">
      <selection activeCell="B3" sqref="B3"/>
    </sheetView>
  </sheetViews>
  <sheetFormatPr baseColWidth="10" defaultColWidth="10.88671875" defaultRowHeight="18"/>
  <cols>
    <col min="1" max="1" width="1.33203125" style="146" hidden="1" customWidth="1"/>
    <col min="2" max="2" width="14.6640625" style="127" customWidth="1"/>
    <col min="3" max="3" width="12.33203125" style="131" hidden="1" customWidth="1"/>
    <col min="4" max="4" width="62.6640625" style="150" customWidth="1"/>
    <col min="5" max="6" width="12.6640625" style="131" customWidth="1"/>
    <col min="7" max="16384" width="10.88671875" style="146"/>
  </cols>
  <sheetData>
    <row r="1" spans="1:6" s="125" customFormat="1" ht="14.4">
      <c r="A1" s="126" t="s">
        <v>113</v>
      </c>
      <c r="B1" s="237" t="s">
        <v>110</v>
      </c>
      <c r="C1" s="238" t="s">
        <v>138</v>
      </c>
      <c r="D1" s="239" t="s">
        <v>114</v>
      </c>
      <c r="E1" s="240" t="s">
        <v>142</v>
      </c>
      <c r="F1" s="241" t="s">
        <v>176</v>
      </c>
    </row>
    <row r="2" spans="1:6" s="29" customFormat="1" ht="16.8" thickBot="1">
      <c r="A2" s="145" t="s">
        <v>109</v>
      </c>
      <c r="B2" s="159">
        <f>'DOSSIER COMPLET'!B101:C101</f>
        <v>0</v>
      </c>
      <c r="C2" s="160"/>
      <c r="D2" s="161" t="s">
        <v>133</v>
      </c>
      <c r="E2" s="162"/>
      <c r="F2" s="162"/>
    </row>
    <row r="3" spans="1:6" s="29" customFormat="1" ht="16.2">
      <c r="A3" s="148"/>
      <c r="B3" s="245">
        <f>B2-70</f>
        <v>-70</v>
      </c>
      <c r="C3" s="163"/>
      <c r="D3" s="229" t="s">
        <v>159</v>
      </c>
      <c r="E3" s="176"/>
      <c r="F3" s="176"/>
    </row>
    <row r="4" spans="1:6" ht="22.95" customHeight="1">
      <c r="A4" s="147" t="s">
        <v>131</v>
      </c>
      <c r="B4" s="245">
        <f>B3</f>
        <v>-70</v>
      </c>
      <c r="C4" s="153"/>
      <c r="D4" s="230" t="s">
        <v>163</v>
      </c>
      <c r="E4" s="177"/>
      <c r="F4" s="177"/>
    </row>
    <row r="5" spans="1:6" ht="21" customHeight="1">
      <c r="A5" s="148" t="s">
        <v>126</v>
      </c>
      <c r="B5" s="245">
        <f>B2-70</f>
        <v>-70</v>
      </c>
      <c r="C5" s="153"/>
      <c r="D5" s="231" t="s">
        <v>164</v>
      </c>
      <c r="E5" s="178"/>
      <c r="F5" s="178"/>
    </row>
    <row r="6" spans="1:6" ht="15" customHeight="1">
      <c r="A6" s="148" t="s">
        <v>126</v>
      </c>
      <c r="B6" s="245">
        <f>B2-70</f>
        <v>-70</v>
      </c>
      <c r="C6" s="153"/>
      <c r="D6" s="232" t="s">
        <v>161</v>
      </c>
      <c r="E6" s="179"/>
      <c r="F6" s="179"/>
    </row>
    <row r="7" spans="1:6" ht="16.2">
      <c r="A7" s="148"/>
      <c r="B7" s="245">
        <f>B2-70</f>
        <v>-70</v>
      </c>
      <c r="C7" s="153"/>
      <c r="D7" s="232" t="s">
        <v>162</v>
      </c>
      <c r="E7" s="179"/>
      <c r="F7" s="179"/>
    </row>
    <row r="8" spans="1:6" ht="16.2">
      <c r="A8" s="148"/>
      <c r="B8" s="245">
        <f t="shared" ref="B8:B10" si="0">B3</f>
        <v>-70</v>
      </c>
      <c r="C8" s="153"/>
      <c r="D8" s="230" t="s">
        <v>160</v>
      </c>
      <c r="E8" s="177"/>
      <c r="F8" s="177"/>
    </row>
    <row r="9" spans="1:6" ht="16.2">
      <c r="A9" s="148"/>
      <c r="B9" s="245">
        <f t="shared" si="0"/>
        <v>-70</v>
      </c>
      <c r="C9" s="153"/>
      <c r="D9" s="232" t="s">
        <v>173</v>
      </c>
      <c r="E9" s="177"/>
      <c r="F9" s="177"/>
    </row>
    <row r="10" spans="1:6" ht="16.2">
      <c r="A10" s="148"/>
      <c r="B10" s="245">
        <f t="shared" si="0"/>
        <v>-70</v>
      </c>
      <c r="C10" s="153"/>
      <c r="D10" s="232" t="s">
        <v>177</v>
      </c>
      <c r="E10" s="177"/>
      <c r="F10" s="177"/>
    </row>
    <row r="11" spans="1:6" s="152" customFormat="1" ht="16.95" customHeight="1">
      <c r="A11" s="151"/>
      <c r="B11" s="245">
        <f>B6</f>
        <v>-70</v>
      </c>
      <c r="C11" s="154"/>
      <c r="D11" s="233" t="s">
        <v>169</v>
      </c>
      <c r="E11" s="180"/>
      <c r="F11" s="180"/>
    </row>
    <row r="12" spans="1:6" ht="18" customHeight="1">
      <c r="A12" s="149"/>
      <c r="B12" s="245">
        <f>B6</f>
        <v>-70</v>
      </c>
      <c r="C12" s="153"/>
      <c r="D12" s="232" t="s">
        <v>170</v>
      </c>
      <c r="E12" s="181"/>
      <c r="F12" s="181"/>
    </row>
    <row r="13" spans="1:6" ht="29.4" thickBot="1">
      <c r="A13" s="129" t="s">
        <v>127</v>
      </c>
      <c r="B13" s="246">
        <f>B2-70</f>
        <v>-70</v>
      </c>
      <c r="C13" s="164"/>
      <c r="D13" s="234" t="s">
        <v>171</v>
      </c>
      <c r="E13" s="182"/>
      <c r="F13" s="182"/>
    </row>
    <row r="14" spans="1:6" ht="16.2">
      <c r="A14" s="129"/>
      <c r="B14" s="228">
        <f>B2-60</f>
        <v>-60</v>
      </c>
      <c r="C14" s="242"/>
      <c r="D14" s="243" t="s">
        <v>172</v>
      </c>
      <c r="E14" s="244"/>
      <c r="F14" s="244"/>
    </row>
    <row r="15" spans="1:6" ht="16.8" thickBot="1">
      <c r="A15" s="149"/>
      <c r="B15" s="183">
        <f>B14</f>
        <v>-60</v>
      </c>
      <c r="C15" s="184"/>
      <c r="D15" s="234" t="s">
        <v>118</v>
      </c>
      <c r="E15" s="185"/>
      <c r="F15" s="185"/>
    </row>
    <row r="16" spans="1:6" ht="16.8" thickBot="1">
      <c r="A16" s="148"/>
      <c r="B16" s="186">
        <f>B15+21</f>
        <v>-39</v>
      </c>
      <c r="C16" s="187"/>
      <c r="D16" s="235" t="s">
        <v>139</v>
      </c>
      <c r="E16" s="188"/>
      <c r="F16" s="188"/>
    </row>
    <row r="17" spans="1:6" ht="16.2" customHeight="1">
      <c r="A17" s="148" t="s">
        <v>128</v>
      </c>
      <c r="B17" s="189">
        <f>B2-31</f>
        <v>-31</v>
      </c>
      <c r="C17" s="190"/>
      <c r="D17" s="229" t="s">
        <v>143</v>
      </c>
      <c r="E17" s="191"/>
      <c r="F17" s="191"/>
    </row>
    <row r="18" spans="1:6" ht="16.2">
      <c r="A18" s="148"/>
      <c r="B18" s="192">
        <f>B17</f>
        <v>-31</v>
      </c>
      <c r="C18" s="193"/>
      <c r="D18" s="232" t="s">
        <v>144</v>
      </c>
      <c r="E18" s="194"/>
      <c r="F18" s="194"/>
    </row>
    <row r="19" spans="1:6" ht="16.8" thickBot="1">
      <c r="A19" s="148"/>
      <c r="B19" s="195">
        <f>B17</f>
        <v>-31</v>
      </c>
      <c r="C19" s="196"/>
      <c r="D19" s="234" t="s">
        <v>156</v>
      </c>
      <c r="E19" s="197"/>
      <c r="F19" s="197"/>
    </row>
    <row r="20" spans="1:6" ht="16.2">
      <c r="A20" s="149"/>
      <c r="B20" s="198">
        <f>B2-28</f>
        <v>-28</v>
      </c>
      <c r="C20" s="199"/>
      <c r="D20" s="229" t="s">
        <v>165</v>
      </c>
      <c r="E20" s="200"/>
      <c r="F20" s="200"/>
    </row>
    <row r="21" spans="1:6" ht="27.45" customHeight="1">
      <c r="A21" s="148" t="s">
        <v>132</v>
      </c>
      <c r="B21" s="201">
        <f>B20</f>
        <v>-28</v>
      </c>
      <c r="C21" s="202"/>
      <c r="D21" s="232" t="s">
        <v>145</v>
      </c>
      <c r="E21" s="203"/>
      <c r="F21" s="203"/>
    </row>
    <row r="22" spans="1:6" ht="29.4" thickBot="1">
      <c r="A22" s="129"/>
      <c r="B22" s="204">
        <f>B20</f>
        <v>-28</v>
      </c>
      <c r="C22" s="205"/>
      <c r="D22" s="234" t="s">
        <v>141</v>
      </c>
      <c r="E22" s="206"/>
      <c r="F22" s="206"/>
    </row>
    <row r="23" spans="1:6" ht="35.700000000000003" customHeight="1">
      <c r="A23" s="129"/>
      <c r="B23" s="207">
        <f>B2-21</f>
        <v>-21</v>
      </c>
      <c r="C23" s="208"/>
      <c r="D23" s="229" t="s">
        <v>140</v>
      </c>
      <c r="E23" s="209"/>
      <c r="F23" s="209"/>
    </row>
    <row r="24" spans="1:6" ht="85.2" customHeight="1" thickBot="1">
      <c r="A24" s="148" t="s">
        <v>129</v>
      </c>
      <c r="B24" s="171">
        <f>B23</f>
        <v>-21</v>
      </c>
      <c r="C24" s="172"/>
      <c r="D24" s="234" t="s">
        <v>174</v>
      </c>
      <c r="E24" s="210"/>
      <c r="F24" s="210"/>
    </row>
    <row r="25" spans="1:6" ht="28.8">
      <c r="B25" s="211">
        <f>B2-14</f>
        <v>-14</v>
      </c>
      <c r="C25" s="212"/>
      <c r="D25" s="229" t="s">
        <v>120</v>
      </c>
      <c r="E25" s="213"/>
      <c r="F25" s="213"/>
    </row>
    <row r="26" spans="1:6" ht="72">
      <c r="A26" s="129"/>
      <c r="B26" s="214">
        <f>B25</f>
        <v>-14</v>
      </c>
      <c r="C26" s="215"/>
      <c r="D26" s="232" t="s">
        <v>166</v>
      </c>
      <c r="E26" s="216"/>
      <c r="F26" s="216"/>
    </row>
    <row r="27" spans="1:6" ht="72.599999999999994" thickBot="1">
      <c r="A27" s="129"/>
      <c r="B27" s="217">
        <f>B26</f>
        <v>-14</v>
      </c>
      <c r="C27" s="218"/>
      <c r="D27" s="234" t="s">
        <v>167</v>
      </c>
      <c r="E27" s="219"/>
      <c r="F27" s="219"/>
    </row>
    <row r="28" spans="1:6" ht="29.7" customHeight="1">
      <c r="A28" s="148" t="s">
        <v>121</v>
      </c>
      <c r="B28" s="220">
        <f>B2</f>
        <v>0</v>
      </c>
      <c r="C28" s="221"/>
      <c r="D28" s="229" t="s">
        <v>146</v>
      </c>
      <c r="E28" s="222"/>
      <c r="F28" s="222"/>
    </row>
    <row r="29" spans="1:6" ht="16.2">
      <c r="A29" s="148"/>
      <c r="B29" s="157">
        <v>45105</v>
      </c>
      <c r="C29" s="158"/>
      <c r="D29" s="232" t="s">
        <v>157</v>
      </c>
      <c r="E29" s="223"/>
      <c r="F29" s="223"/>
    </row>
    <row r="30" spans="1:6" ht="16.8" thickBot="1">
      <c r="A30" s="148"/>
      <c r="B30" s="169">
        <f>B28</f>
        <v>0</v>
      </c>
      <c r="C30" s="170"/>
      <c r="D30" s="234" t="s">
        <v>148</v>
      </c>
      <c r="E30" s="224"/>
      <c r="F30" s="224"/>
    </row>
    <row r="31" spans="1:6" ht="31.5" customHeight="1">
      <c r="A31" s="148" t="s">
        <v>122</v>
      </c>
      <c r="B31" s="165">
        <f>B28+30</f>
        <v>30</v>
      </c>
      <c r="C31" s="166"/>
      <c r="D31" s="229" t="s">
        <v>123</v>
      </c>
      <c r="E31" s="225"/>
      <c r="F31" s="225"/>
    </row>
    <row r="32" spans="1:6" ht="16.2">
      <c r="A32" s="148"/>
      <c r="B32" s="155">
        <f>B31</f>
        <v>30</v>
      </c>
      <c r="C32" s="156"/>
      <c r="D32" s="232" t="s">
        <v>147</v>
      </c>
      <c r="E32" s="226"/>
      <c r="F32" s="226"/>
    </row>
    <row r="33" spans="1:6" ht="16.2">
      <c r="A33" s="148"/>
      <c r="B33" s="155">
        <f>B31</f>
        <v>30</v>
      </c>
      <c r="C33" s="156"/>
      <c r="D33" s="232" t="s">
        <v>168</v>
      </c>
      <c r="E33" s="226"/>
      <c r="F33" s="226"/>
    </row>
    <row r="34" spans="1:6" ht="29.4" thickBot="1">
      <c r="A34" s="148"/>
      <c r="B34" s="167"/>
      <c r="C34" s="168"/>
      <c r="D34" s="234" t="s">
        <v>158</v>
      </c>
      <c r="E34" s="227"/>
      <c r="F34" s="227"/>
    </row>
    <row r="35" spans="1:6" ht="25.2" customHeight="1" thickBot="1">
      <c r="A35" s="148" t="s">
        <v>130</v>
      </c>
      <c r="B35" s="173">
        <f>B28+90</f>
        <v>90</v>
      </c>
      <c r="C35" s="174"/>
      <c r="D35" s="236" t="s">
        <v>125</v>
      </c>
      <c r="E35" s="175"/>
      <c r="F35" s="175"/>
    </row>
    <row r="36" spans="1:6" ht="16.2">
      <c r="A36" s="148"/>
      <c r="B36" s="129"/>
      <c r="C36" s="128"/>
      <c r="E36" s="128"/>
      <c r="F36" s="128"/>
    </row>
    <row r="37" spans="1:6" ht="16.2">
      <c r="A37" s="148"/>
      <c r="B37" s="129"/>
      <c r="C37" s="128"/>
      <c r="E37" s="128"/>
      <c r="F37" s="128"/>
    </row>
    <row r="38" spans="1:6" ht="16.2">
      <c r="A38" s="129"/>
      <c r="B38" s="129"/>
      <c r="C38" s="128"/>
      <c r="E38" s="128"/>
      <c r="F38" s="128"/>
    </row>
    <row r="39" spans="1:6" ht="16.2">
      <c r="A39" s="129"/>
      <c r="B39" s="129"/>
      <c r="C39" s="128"/>
      <c r="E39" s="128"/>
      <c r="F39" s="128"/>
    </row>
    <row r="40" spans="1:6" ht="16.2">
      <c r="B40" s="129"/>
      <c r="C40" s="128"/>
      <c r="E40" s="128"/>
      <c r="F40" s="128"/>
    </row>
  </sheetData>
  <hyperlinks>
    <hyperlink ref="D11" r:id="rId1" display="https://www.univ-lyon2.fr/recherche/demande-de-reservation-de-salles-2" xr:uid="{58EB92EF-90B5-4819-AC39-1D97CE0B0E9E}"/>
    <hyperlink ref="D4" r:id="rId2" xr:uid="{5F80F12A-2D62-4691-BEE7-3410C10B947F}"/>
    <hyperlink ref="D8" r:id="rId3" xr:uid="{A77F8229-328F-4597-854B-9D157E13E2AE}"/>
  </hyperlinks>
  <pageMargins left="0.23622047244094488" right="0.23622047244094488" top="0.3543307086614173" bottom="0.3543307086614173" header="0.31496062992125984" footer="0.31496062992125984"/>
  <pageSetup paperSize="9" scale="90" fitToWidth="0"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1" r:id="rId7" name="Check Box 3">
              <controlPr defaultSize="0" autoFill="0" autoLine="0" autoPict="0">
                <anchor moveWithCells="1">
                  <from>
                    <xdr:col>3</xdr:col>
                    <xdr:colOff>3116580</xdr:colOff>
                    <xdr:row>4</xdr:row>
                    <xdr:rowOff>60960</xdr:rowOff>
                  </from>
                  <to>
                    <xdr:col>3</xdr:col>
                    <xdr:colOff>4076700</xdr:colOff>
                    <xdr:row>5</xdr:row>
                    <xdr:rowOff>7620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3</xdr:col>
                    <xdr:colOff>2446020</xdr:colOff>
                    <xdr:row>4</xdr:row>
                    <xdr:rowOff>60960</xdr:rowOff>
                  </from>
                  <to>
                    <xdr:col>3</xdr:col>
                    <xdr:colOff>3413760</xdr:colOff>
                    <xdr:row>5</xdr:row>
                    <xdr:rowOff>7620</xdr:rowOff>
                  </to>
                </anchor>
              </controlPr>
            </control>
          </mc:Choice>
        </mc:AlternateContent>
      </controls>
    </mc:Choice>
  </mc:AlternateContent>
  <tableParts count="1">
    <tablePart r:id="rId9"/>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3C6BE-0E63-4A64-9177-69FF99EF782D}">
  <dimension ref="A1:C43"/>
  <sheetViews>
    <sheetView topLeftCell="A5" workbookViewId="0">
      <selection activeCell="G31" sqref="G31"/>
    </sheetView>
  </sheetViews>
  <sheetFormatPr baseColWidth="10" defaultRowHeight="14.4"/>
  <cols>
    <col min="1" max="1" width="54.33203125" customWidth="1"/>
    <col min="2" max="2" width="21.6640625" customWidth="1"/>
    <col min="3" max="3" width="20.44140625" customWidth="1"/>
  </cols>
  <sheetData>
    <row r="1" spans="1:3" ht="15" thickBot="1">
      <c r="A1" s="253" t="s">
        <v>179</v>
      </c>
      <c r="B1" s="255">
        <f>'DOSSIER COMPLET'!B101:C101</f>
        <v>0</v>
      </c>
      <c r="C1" s="254" t="s">
        <v>223</v>
      </c>
    </row>
    <row r="2" spans="1:3">
      <c r="A2" s="363" t="s">
        <v>180</v>
      </c>
      <c r="B2" s="259" t="s">
        <v>181</v>
      </c>
      <c r="C2" s="266">
        <f>B1-70</f>
        <v>-70</v>
      </c>
    </row>
    <row r="3" spans="1:3" ht="15" thickBot="1">
      <c r="A3" s="364"/>
      <c r="B3" s="264" t="s">
        <v>182</v>
      </c>
      <c r="C3" s="267"/>
    </row>
    <row r="4" spans="1:3" ht="44.4" customHeight="1" thickBot="1">
      <c r="A4" s="270" t="s">
        <v>163</v>
      </c>
      <c r="B4" s="265" t="s">
        <v>183</v>
      </c>
      <c r="C4" s="269">
        <f>B1-70</f>
        <v>-70</v>
      </c>
    </row>
    <row r="5" spans="1:3">
      <c r="A5" s="363" t="s">
        <v>184</v>
      </c>
      <c r="B5" s="259" t="s">
        <v>181</v>
      </c>
      <c r="C5" s="266">
        <f>B1-70</f>
        <v>-70</v>
      </c>
    </row>
    <row r="6" spans="1:3" ht="15" thickBot="1">
      <c r="A6" s="364"/>
      <c r="B6" s="264" t="s">
        <v>182</v>
      </c>
      <c r="C6" s="267"/>
    </row>
    <row r="7" spans="1:3" ht="14.4" customHeight="1">
      <c r="A7" s="368" t="s">
        <v>224</v>
      </c>
      <c r="B7" s="261" t="s">
        <v>181</v>
      </c>
      <c r="C7" s="272">
        <f>B1-70</f>
        <v>-70</v>
      </c>
    </row>
    <row r="8" spans="1:3" ht="15" thickBot="1">
      <c r="A8" s="369"/>
      <c r="B8" s="262" t="s">
        <v>182</v>
      </c>
      <c r="C8" s="250"/>
    </row>
    <row r="9" spans="1:3" ht="14.4" customHeight="1">
      <c r="A9" s="363" t="s">
        <v>185</v>
      </c>
      <c r="B9" s="259" t="s">
        <v>186</v>
      </c>
      <c r="C9" s="266">
        <f>B1-70</f>
        <v>-70</v>
      </c>
    </row>
    <row r="10" spans="1:3" ht="15" customHeight="1" thickBot="1">
      <c r="A10" s="364"/>
      <c r="B10" s="264" t="s">
        <v>187</v>
      </c>
      <c r="C10" s="267">
        <f>B1-70</f>
        <v>-70</v>
      </c>
    </row>
    <row r="11" spans="1:3" ht="15" thickBot="1">
      <c r="A11" s="252" t="s">
        <v>188</v>
      </c>
      <c r="B11" s="265" t="s">
        <v>183</v>
      </c>
      <c r="C11" s="269">
        <f>B1-70</f>
        <v>-70</v>
      </c>
    </row>
    <row r="12" spans="1:3">
      <c r="A12" s="363" t="s">
        <v>231</v>
      </c>
      <c r="B12" s="259" t="s">
        <v>181</v>
      </c>
      <c r="C12" s="266">
        <f>B1-60</f>
        <v>-60</v>
      </c>
    </row>
    <row r="13" spans="1:3" ht="15" thickBot="1">
      <c r="A13" s="364"/>
      <c r="B13" s="264" t="s">
        <v>182</v>
      </c>
      <c r="C13" s="249"/>
    </row>
    <row r="14" spans="1:3">
      <c r="A14" s="366" t="s">
        <v>189</v>
      </c>
      <c r="B14" s="261" t="s">
        <v>190</v>
      </c>
      <c r="C14" s="272">
        <f>B1-60</f>
        <v>-60</v>
      </c>
    </row>
    <row r="15" spans="1:3" ht="15" thickBot="1">
      <c r="A15" s="367"/>
      <c r="B15" s="262" t="s">
        <v>191</v>
      </c>
      <c r="C15" s="273">
        <f>C14+21</f>
        <v>-39</v>
      </c>
    </row>
    <row r="16" spans="1:3" ht="15" thickBot="1">
      <c r="A16" s="256" t="s">
        <v>192</v>
      </c>
      <c r="B16" s="260" t="s">
        <v>193</v>
      </c>
      <c r="C16" s="271">
        <f>B1-31</f>
        <v>-31</v>
      </c>
    </row>
    <row r="17" spans="1:3">
      <c r="A17" s="361" t="s">
        <v>194</v>
      </c>
      <c r="B17" s="261" t="s">
        <v>182</v>
      </c>
      <c r="C17" s="272">
        <f>B1-28</f>
        <v>-28</v>
      </c>
    </row>
    <row r="18" spans="1:3" ht="15" thickBot="1">
      <c r="A18" s="362"/>
      <c r="B18" s="262" t="s">
        <v>182</v>
      </c>
      <c r="C18" s="273">
        <f>B1-28</f>
        <v>-28</v>
      </c>
    </row>
    <row r="19" spans="1:3">
      <c r="A19" s="363" t="s">
        <v>195</v>
      </c>
      <c r="B19" s="259" t="s">
        <v>196</v>
      </c>
      <c r="C19" s="266">
        <f>B1-28</f>
        <v>-28</v>
      </c>
    </row>
    <row r="20" spans="1:3" ht="15" thickBot="1">
      <c r="A20" s="364"/>
      <c r="B20" s="264" t="s">
        <v>182</v>
      </c>
      <c r="C20" s="267"/>
    </row>
    <row r="21" spans="1:3">
      <c r="A21" s="361" t="s">
        <v>197</v>
      </c>
      <c r="B21" s="261" t="s">
        <v>198</v>
      </c>
      <c r="C21" s="272">
        <f>B1-28</f>
        <v>-28</v>
      </c>
    </row>
    <row r="22" spans="1:3" ht="15" thickBot="1">
      <c r="A22" s="362"/>
      <c r="B22" s="262" t="s">
        <v>182</v>
      </c>
      <c r="C22" s="250"/>
    </row>
    <row r="23" spans="1:3" ht="15" thickBot="1">
      <c r="A23" s="256" t="s">
        <v>199</v>
      </c>
      <c r="B23" s="260" t="s">
        <v>183</v>
      </c>
      <c r="C23" s="251"/>
    </row>
    <row r="24" spans="1:3">
      <c r="A24" s="358" t="s">
        <v>200</v>
      </c>
      <c r="B24" s="261" t="s">
        <v>201</v>
      </c>
      <c r="C24" s="272">
        <f>B1-21</f>
        <v>-21</v>
      </c>
    </row>
    <row r="25" spans="1:3" ht="15" thickBot="1">
      <c r="A25" s="359"/>
      <c r="B25" s="262" t="s">
        <v>202</v>
      </c>
      <c r="C25" s="250"/>
    </row>
    <row r="26" spans="1:3" ht="15" thickBot="1">
      <c r="A26" s="257" t="s">
        <v>203</v>
      </c>
      <c r="B26" s="260" t="s">
        <v>204</v>
      </c>
      <c r="C26" s="271">
        <f>B1-14</f>
        <v>-14</v>
      </c>
    </row>
    <row r="27" spans="1:3" ht="15" thickBot="1">
      <c r="A27" s="258" t="s">
        <v>205</v>
      </c>
      <c r="B27" s="265" t="s">
        <v>181</v>
      </c>
      <c r="C27" s="269">
        <f>B1-14</f>
        <v>-14</v>
      </c>
    </row>
    <row r="28" spans="1:3" ht="15" thickBot="1">
      <c r="A28" s="257" t="s">
        <v>206</v>
      </c>
      <c r="B28" s="260" t="s">
        <v>181</v>
      </c>
      <c r="C28" s="271">
        <f>B1-14</f>
        <v>-14</v>
      </c>
    </row>
    <row r="29" spans="1:3">
      <c r="A29" s="358" t="s">
        <v>207</v>
      </c>
      <c r="B29" s="261" t="s">
        <v>208</v>
      </c>
      <c r="C29" s="272">
        <f>B1</f>
        <v>0</v>
      </c>
    </row>
    <row r="30" spans="1:3" ht="15" thickBot="1">
      <c r="A30" s="359"/>
      <c r="B30" s="262" t="s">
        <v>209</v>
      </c>
      <c r="C30" s="273">
        <f>B1</f>
        <v>0</v>
      </c>
    </row>
    <row r="31" spans="1:3">
      <c r="A31" s="363" t="s">
        <v>225</v>
      </c>
      <c r="B31" s="259" t="s">
        <v>208</v>
      </c>
      <c r="C31" s="266">
        <f>B1</f>
        <v>0</v>
      </c>
    </row>
    <row r="32" spans="1:3" ht="15" thickBot="1">
      <c r="A32" s="365"/>
      <c r="B32" s="264" t="s">
        <v>209</v>
      </c>
      <c r="C32" s="267">
        <f>B1</f>
        <v>0</v>
      </c>
    </row>
    <row r="33" spans="1:3">
      <c r="A33" s="358" t="s">
        <v>210</v>
      </c>
      <c r="B33" s="261" t="s">
        <v>208</v>
      </c>
      <c r="C33" s="268"/>
    </row>
    <row r="34" spans="1:3" ht="15" thickBot="1">
      <c r="A34" s="359"/>
      <c r="B34" s="262" t="s">
        <v>209</v>
      </c>
      <c r="C34" s="250"/>
    </row>
    <row r="35" spans="1:3" ht="15" thickBot="1">
      <c r="A35" s="257" t="s">
        <v>211</v>
      </c>
      <c r="B35" s="260" t="s">
        <v>212</v>
      </c>
      <c r="C35" s="271">
        <f>B1</f>
        <v>0</v>
      </c>
    </row>
    <row r="36" spans="1:3">
      <c r="A36" s="358" t="s">
        <v>213</v>
      </c>
      <c r="B36" s="261" t="s">
        <v>214</v>
      </c>
      <c r="C36" s="272">
        <f>B1+30</f>
        <v>30</v>
      </c>
    </row>
    <row r="37" spans="1:3">
      <c r="A37" s="360"/>
      <c r="B37" s="263" t="s">
        <v>215</v>
      </c>
      <c r="C37" s="274">
        <f>B1</f>
        <v>0</v>
      </c>
    </row>
    <row r="38" spans="1:3">
      <c r="A38" s="360"/>
      <c r="B38" s="263" t="s">
        <v>216</v>
      </c>
      <c r="C38" s="274">
        <f>B1</f>
        <v>0</v>
      </c>
    </row>
    <row r="39" spans="1:3" ht="15" thickBot="1">
      <c r="A39" s="359"/>
      <c r="B39" s="262" t="s">
        <v>217</v>
      </c>
      <c r="C39" s="250"/>
    </row>
    <row r="40" spans="1:3" ht="15" thickBot="1">
      <c r="A40" s="257" t="s">
        <v>218</v>
      </c>
      <c r="B40" s="260" t="s">
        <v>193</v>
      </c>
      <c r="C40" s="271">
        <f>B1+90</f>
        <v>90</v>
      </c>
    </row>
    <row r="41" spans="1:3">
      <c r="A41" s="358" t="s">
        <v>219</v>
      </c>
      <c r="B41" s="261" t="s">
        <v>220</v>
      </c>
      <c r="C41" s="272">
        <f>B1+30</f>
        <v>30</v>
      </c>
    </row>
    <row r="42" spans="1:3" ht="15" thickBot="1">
      <c r="A42" s="359"/>
      <c r="B42" s="262" t="s">
        <v>181</v>
      </c>
      <c r="C42" s="273">
        <f>B1+30</f>
        <v>30</v>
      </c>
    </row>
    <row r="43" spans="1:3" ht="15" thickBot="1">
      <c r="A43" s="257" t="s">
        <v>221</v>
      </c>
      <c r="B43" s="260" t="s">
        <v>222</v>
      </c>
      <c r="C43" s="251"/>
    </row>
  </sheetData>
  <mergeCells count="15">
    <mergeCell ref="A14:A15"/>
    <mergeCell ref="A2:A3"/>
    <mergeCell ref="A5:A6"/>
    <mergeCell ref="A7:A8"/>
    <mergeCell ref="A9:A10"/>
    <mergeCell ref="A12:A13"/>
    <mergeCell ref="A33:A34"/>
    <mergeCell ref="A36:A39"/>
    <mergeCell ref="A41:A42"/>
    <mergeCell ref="A17:A18"/>
    <mergeCell ref="A19:A20"/>
    <mergeCell ref="A21:A22"/>
    <mergeCell ref="A24:A25"/>
    <mergeCell ref="A29:A30"/>
    <mergeCell ref="A31:A32"/>
  </mergeCells>
  <hyperlinks>
    <hyperlink ref="A4" r:id="rId1" xr:uid="{49DDA401-4A34-4BDB-A4E8-A548DEFF1EBD}"/>
    <hyperlink ref="A7:A8" r:id="rId2" display="Réservation salle soutenance (mail type si planning)" xr:uid="{20C966C3-CD47-4E0E-9DEA-75DF90E41706}"/>
  </hyperlinks>
  <pageMargins left="0.25" right="0.25" top="0.75" bottom="0.75" header="0.3" footer="0.3"/>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Check Box 1">
              <controlPr defaultSize="0" autoFill="0" autoLine="0" autoPict="0">
                <anchor moveWithCells="1">
                  <from>
                    <xdr:col>2</xdr:col>
                    <xdr:colOff>883920</xdr:colOff>
                    <xdr:row>0</xdr:row>
                    <xdr:rowOff>0</xdr:rowOff>
                  </from>
                  <to>
                    <xdr:col>3</xdr:col>
                    <xdr:colOff>441960</xdr:colOff>
                    <xdr:row>1</xdr:row>
                    <xdr:rowOff>22860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0</xdr:col>
                    <xdr:colOff>685800</xdr:colOff>
                    <xdr:row>30</xdr:row>
                    <xdr:rowOff>160020</xdr:rowOff>
                  </from>
                  <to>
                    <xdr:col>0</xdr:col>
                    <xdr:colOff>1668780</xdr:colOff>
                    <xdr:row>32</xdr:row>
                    <xdr:rowOff>0</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2</xdr:col>
                    <xdr:colOff>487680</xdr:colOff>
                    <xdr:row>0</xdr:row>
                    <xdr:rowOff>0</xdr:rowOff>
                  </from>
                  <to>
                    <xdr:col>3</xdr:col>
                    <xdr:colOff>68580</xdr:colOff>
                    <xdr:row>1</xdr:row>
                    <xdr:rowOff>22860</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0</xdr:col>
                    <xdr:colOff>2118360</xdr:colOff>
                    <xdr:row>30</xdr:row>
                    <xdr:rowOff>160020</xdr:rowOff>
                  </from>
                  <to>
                    <xdr:col>0</xdr:col>
                    <xdr:colOff>3070860</xdr:colOff>
                    <xdr:row>32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4FB89-5270-4807-88A4-515E877DC673}">
  <sheetPr codeName="Feuil4"/>
  <dimension ref="A1:D45"/>
  <sheetViews>
    <sheetView zoomScale="164" workbookViewId="0">
      <selection activeCell="B38" sqref="B38"/>
    </sheetView>
  </sheetViews>
  <sheetFormatPr baseColWidth="10" defaultRowHeight="14.4"/>
  <cols>
    <col min="1" max="1" width="28.109375" customWidth="1"/>
    <col min="2" max="2" width="18.33203125" style="2" customWidth="1"/>
    <col min="3" max="3" width="13.5546875" style="22" customWidth="1"/>
    <col min="4" max="4" width="21.33203125" style="22" customWidth="1"/>
    <col min="5" max="5" width="13.5546875" customWidth="1"/>
  </cols>
  <sheetData>
    <row r="1" spans="1:4" s="12" customFormat="1" ht="18">
      <c r="A1" s="15" t="s">
        <v>67</v>
      </c>
      <c r="B1" s="19"/>
      <c r="C1" s="20"/>
      <c r="D1" s="20"/>
    </row>
    <row r="2" spans="1:4" s="58" customFormat="1">
      <c r="A2" s="58">
        <f>'DOSSIER COMPLET'!A78</f>
        <v>0</v>
      </c>
      <c r="B2" s="59" t="s">
        <v>66</v>
      </c>
      <c r="C2" s="59">
        <f>'DOSSIER COMPLET'!B22</f>
        <v>0</v>
      </c>
      <c r="D2" s="59">
        <f>'DOSSIER COMPLET'!B23</f>
        <v>0</v>
      </c>
    </row>
    <row r="3" spans="1:4" s="12" customFormat="1">
      <c r="A3" s="13" t="s">
        <v>75</v>
      </c>
      <c r="B3" s="14">
        <f>'DOSSIER COMPLET'!B101</f>
        <v>0</v>
      </c>
      <c r="C3" s="20"/>
      <c r="D3" s="20"/>
    </row>
    <row r="4" spans="1:4" s="12" customFormat="1">
      <c r="B4" s="19"/>
      <c r="C4" s="20"/>
      <c r="D4" s="20"/>
    </row>
    <row r="5" spans="1:4" s="12" customFormat="1" ht="18">
      <c r="A5" s="15" t="s">
        <v>68</v>
      </c>
      <c r="B5" s="19"/>
      <c r="C5" s="20"/>
      <c r="D5" s="20"/>
    </row>
    <row r="6" spans="1:4" s="12" customFormat="1">
      <c r="B6" s="19"/>
      <c r="C6" s="20"/>
      <c r="D6" s="20"/>
    </row>
    <row r="7" spans="1:4" s="12" customFormat="1" ht="18">
      <c r="A7" s="18" t="s">
        <v>71</v>
      </c>
      <c r="B7" s="19"/>
      <c r="C7" s="20"/>
      <c r="D7" s="20"/>
    </row>
    <row r="8" spans="1:4" s="12" customFormat="1">
      <c r="A8" s="16" t="s">
        <v>72</v>
      </c>
      <c r="B8" s="19">
        <f>'DOSSIER COMPLET'!A78</f>
        <v>0</v>
      </c>
      <c r="C8" s="20"/>
      <c r="D8" s="20"/>
    </row>
    <row r="9" spans="1:4" s="12" customFormat="1">
      <c r="A9" s="16" t="s">
        <v>76</v>
      </c>
      <c r="B9" s="19" t="s">
        <v>70</v>
      </c>
      <c r="C9" s="20"/>
      <c r="D9" s="20"/>
    </row>
    <row r="10" spans="1:4">
      <c r="A10" s="17" t="s">
        <v>69</v>
      </c>
      <c r="B10" s="21">
        <f>'DOSSIER COMPLET'!B101</f>
        <v>0</v>
      </c>
    </row>
    <row r="11" spans="1:4">
      <c r="A11" s="17" t="s">
        <v>155</v>
      </c>
      <c r="B11" s="21" t="str">
        <f>'DOSSIER COMPLET'!B102:C102</f>
        <v>h</v>
      </c>
    </row>
    <row r="12" spans="1:4">
      <c r="A12" s="17" t="s">
        <v>149</v>
      </c>
      <c r="B12" s="143" t="str">
        <f>'DOSSIER COMPLET'!B105</f>
        <v>Sites de Soutenance</v>
      </c>
    </row>
    <row r="13" spans="1:4">
      <c r="A13" s="17" t="s">
        <v>154</v>
      </c>
      <c r="B13" s="142">
        <f>'DOSSIER COMPLET'!C105</f>
        <v>0</v>
      </c>
    </row>
    <row r="15" spans="1:4" ht="18">
      <c r="A15" s="18" t="s">
        <v>73</v>
      </c>
    </row>
    <row r="16" spans="1:4">
      <c r="A16" s="17" t="s">
        <v>4</v>
      </c>
      <c r="B16" s="2">
        <f>'DOSSIER COMPLET'!B22</f>
        <v>0</v>
      </c>
    </row>
    <row r="17" spans="1:4">
      <c r="A17" s="17" t="s">
        <v>5</v>
      </c>
      <c r="B17" s="2">
        <f>'DOSSIER COMPLET'!B23</f>
        <v>0</v>
      </c>
    </row>
    <row r="18" spans="1:4">
      <c r="A18" s="17" t="s">
        <v>77</v>
      </c>
      <c r="B18" s="2">
        <f>'DOSSIER COMPLET'!B60</f>
        <v>0</v>
      </c>
    </row>
    <row r="21" spans="1:4" ht="18">
      <c r="A21" s="18" t="s">
        <v>78</v>
      </c>
    </row>
    <row r="22" spans="1:4">
      <c r="A22" s="17" t="s">
        <v>4</v>
      </c>
      <c r="B22" s="2">
        <f>'DOSSIER COMPLET'!B52</f>
        <v>0</v>
      </c>
    </row>
    <row r="23" spans="1:4">
      <c r="A23" s="17" t="s">
        <v>5</v>
      </c>
      <c r="B23" s="2">
        <f>'DOSSIER COMPLET'!B53</f>
        <v>0</v>
      </c>
    </row>
    <row r="24" spans="1:4">
      <c r="A24" s="17" t="s">
        <v>74</v>
      </c>
      <c r="B24" s="2">
        <f>'DOSSIER COMPLET'!B59</f>
        <v>0</v>
      </c>
    </row>
    <row r="26" spans="1:4" ht="18">
      <c r="A26" s="18" t="s">
        <v>79</v>
      </c>
    </row>
    <row r="27" spans="1:4" ht="18">
      <c r="A27" s="18"/>
    </row>
    <row r="28" spans="1:4" ht="18">
      <c r="A28" s="18" t="s">
        <v>85</v>
      </c>
      <c r="B28" s="2" t="s">
        <v>4</v>
      </c>
      <c r="C28" s="86" t="s">
        <v>81</v>
      </c>
      <c r="D28"/>
    </row>
    <row r="29" spans="1:4">
      <c r="A29" s="17" t="s">
        <v>80</v>
      </c>
      <c r="B29" s="2">
        <f>'DOSSIER COMPLET'!A259</f>
        <v>0</v>
      </c>
      <c r="C29" s="86">
        <f>'DOSSIER COMPLET'!B259</f>
        <v>0</v>
      </c>
      <c r="D29"/>
    </row>
    <row r="30" spans="1:4">
      <c r="A30" s="17" t="s">
        <v>82</v>
      </c>
      <c r="B30" s="2">
        <f>'DOSSIER COMPLET'!A260</f>
        <v>0</v>
      </c>
      <c r="C30" s="86">
        <f>'DOSSIER COMPLET'!B260</f>
        <v>0</v>
      </c>
      <c r="D30"/>
    </row>
    <row r="32" spans="1:4" ht="18">
      <c r="A32" s="18" t="s">
        <v>86</v>
      </c>
    </row>
    <row r="33" spans="1:4" ht="18">
      <c r="A33" s="18"/>
    </row>
    <row r="34" spans="1:4" ht="18">
      <c r="A34" s="18" t="s">
        <v>85</v>
      </c>
      <c r="B34" s="2" t="s">
        <v>108</v>
      </c>
      <c r="C34" s="22" t="s">
        <v>81</v>
      </c>
      <c r="D34"/>
    </row>
    <row r="35" spans="1:4">
      <c r="A35" s="17" t="s">
        <v>80</v>
      </c>
      <c r="B35" s="2">
        <f>'DOSSIER COMPLET'!A268</f>
        <v>0</v>
      </c>
      <c r="C35" s="22">
        <f>'DOSSIER COMPLET'!C268</f>
        <v>0</v>
      </c>
      <c r="D35"/>
    </row>
    <row r="36" spans="1:4">
      <c r="A36" s="17" t="s">
        <v>82</v>
      </c>
      <c r="B36" s="2">
        <f>'DOSSIER COMPLET'!A269</f>
        <v>0</v>
      </c>
      <c r="C36" s="22">
        <f>'DOSSIER COMPLET'!C269</f>
        <v>0</v>
      </c>
      <c r="D36"/>
    </row>
    <row r="37" spans="1:4">
      <c r="A37" s="17" t="s">
        <v>83</v>
      </c>
      <c r="B37" s="2">
        <f>'DOSSIER COMPLET'!A270</f>
        <v>0</v>
      </c>
      <c r="C37" s="22">
        <f>'DOSSIER COMPLET'!C270</f>
        <v>0</v>
      </c>
      <c r="D37"/>
    </row>
    <row r="38" spans="1:4">
      <c r="A38" s="17" t="s">
        <v>100</v>
      </c>
      <c r="B38" s="2">
        <f>'DOSSIER COMPLET'!A271</f>
        <v>0</v>
      </c>
      <c r="C38" s="22">
        <f>'DOSSIER COMPLET'!C271</f>
        <v>0</v>
      </c>
      <c r="D38"/>
    </row>
    <row r="39" spans="1:4">
      <c r="A39" s="17" t="s">
        <v>101</v>
      </c>
      <c r="B39" s="2">
        <f>'DOSSIER COMPLET'!A272</f>
        <v>0</v>
      </c>
      <c r="C39" s="22">
        <f>'DOSSIER COMPLET'!C272</f>
        <v>0</v>
      </c>
      <c r="D39"/>
    </row>
    <row r="42" spans="1:4" ht="18.600000000000001" thickBot="1">
      <c r="A42" s="18" t="s">
        <v>84</v>
      </c>
    </row>
    <row r="43" spans="1:4">
      <c r="A43" s="370"/>
      <c r="B43" s="371"/>
      <c r="C43" s="371"/>
      <c r="D43" s="372"/>
    </row>
    <row r="44" spans="1:4">
      <c r="A44" s="373"/>
      <c r="B44" s="374"/>
      <c r="C44" s="374"/>
      <c r="D44" s="375"/>
    </row>
    <row r="45" spans="1:4" ht="15" thickBot="1">
      <c r="A45" s="376"/>
      <c r="B45" s="377"/>
      <c r="C45" s="377"/>
      <c r="D45" s="378"/>
    </row>
  </sheetData>
  <mergeCells count="1">
    <mergeCell ref="A43:D45"/>
  </mergeCells>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Feuilles de calcul</vt:lpstr>
      </vt:variant>
      <vt:variant>
        <vt:i4>8</vt:i4>
      </vt:variant>
      <vt:variant>
        <vt:lpstr>Plages nommées</vt:lpstr>
      </vt:variant>
      <vt:variant>
        <vt:i4>1</vt:i4>
      </vt:variant>
    </vt:vector>
  </HeadingPairs>
  <TitlesOfParts>
    <vt:vector size="9" baseType="lpstr">
      <vt:lpstr>DOSSIER COMPLET</vt:lpstr>
      <vt:lpstr>SYNTHESE SOUTENANCE</vt:lpstr>
      <vt:lpstr>FAQ</vt:lpstr>
      <vt:lpstr>RETROPLANNING DOCTORANT</vt:lpstr>
      <vt:lpstr>Feuil1</vt:lpstr>
      <vt:lpstr>RETROPLANNING GESTIONNAIRES</vt:lpstr>
      <vt:lpstr>RETROPLANNING GESTIONNAIRES 2</vt:lpstr>
      <vt:lpstr>PRISE EN CHARGE FINANCIERE</vt:lpstr>
      <vt:lpstr>'DOSSIER COMPLET'!Print_Area</vt:lpstr>
    </vt:vector>
  </TitlesOfParts>
  <Company>Université Lumière Lyon 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Roxane Leclaire</dc:creator>
  <cp:lastModifiedBy>Roxane Leclaire</cp:lastModifiedBy>
  <cp:lastPrinted>2023-11-13T12:50:56Z</cp:lastPrinted>
  <dcterms:created xsi:type="dcterms:W3CDTF">2023-02-07T10:23:12Z</dcterms:created>
  <dcterms:modified xsi:type="dcterms:W3CDTF">2023-12-18T16:11:40Z</dcterms:modified>
</cp:coreProperties>
</file>